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100CBA3F-8E0D-42C6-96FC-47ED50B1B20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C1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<sst xmlns="http://schemas.openxmlformats.org/spreadsheetml/2006/main" count="210" uniqueCount="194">
  <si>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</si>
  <si>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</si>
  <si>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</si>
  <si>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</si>
  <si>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</si>
  <si>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</si>
  <si>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</si>
  <si>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</si>
  <si>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</si>
  <si>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</si>
  <si>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</si>
  <si>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</si>
  <si>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</si>
  <si>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</si>
  <si>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</si>
  <si>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</si>
  <si>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</si>
  <si>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</si>
  <si>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</si>
  <si>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</si>
  <si>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</si>
  <si>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</si>
  <si>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</si>
  <si>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</si>
  <si>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</si>
  <si>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</si>
  <si>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</si>
  <si>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</si>
  <si>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</si>
  <si>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</si>
  <si>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</si>
  <si>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</si>
  <si>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</si>
  <si>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</si>
  <si>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</si>
  <si>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</si>
  <si>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</si>
  <si>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</si>
  <si>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</si>
  <si>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</si>
  <si>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</si>
  <si>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</si>
  <si>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</si>
  <si>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</si>
  <si>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</si>
  <si>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</si>
  <si>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</si>
  <si>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</si>
  <si>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</si>
  <si>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</si>
  <si>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</si>
  <si>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</si>
  <si>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</si>
  <si>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</si>
  <si>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</si>
  <si>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</si>
  <si>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</si>
  <si>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</si>
  <si>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</si>
  <si>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</si>
  <si>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</si>
  <si>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</si>
  <si>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</si>
  <si>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</si>
  <si>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</si>
  <si>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</si>
  <si>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</si>
  <si>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</si>
  <si>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</si>
  <si>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</si>
  <si>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</si>
  <si>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</si>
  <si>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</si>
  <si>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</si>
  <si>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</si>
  <si>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</si>
  <si>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</si>
  <si>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</si>
  <si>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</si>
  <si>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</si>
  <si>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</si>
  <si>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</si>
  <si>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</si>
  <si>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</si>
  <si>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</si>
  <si>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</si>
  <si>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</si>
  <si>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</si>
  <si>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</si>
  <si>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</si>
  <si>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</si>
  <si>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</si>
  <si>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</si>
  <si>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</si>
  <si>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</si>
  <si>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</si>
  <si>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</si>
  <si>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</si>
  <si>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</si>
  <si>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</si>
  <si>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</si>
  <si>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</si>
  <si>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</si>
  <si>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</si>
  <si>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</si>
  <si>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</si>
  <si>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</si>
  <si>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</si>
  <si>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</si>
  <si>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</si>
  <si>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</si>
  <si>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</si>
  <si>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</si>
  <si>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</si>
  <si>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</si>
  <si>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</si>
  <si>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</si>
  <si>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</si>
  <si>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</si>
  <si>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</si>
  <si>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</si>
  <si>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</si>
  <si>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</si>
  <si>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</si>
  <si>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</si>
  <si>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</si>
  <si>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</si>
  <si>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</si>
  <si>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</si>
  <si>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</si>
  <si>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</si>
  <si>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</si>
  <si>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</si>
  <si>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</si>
  <si>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</si>
  <si>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</si>
  <si>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</si>
  <si>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</si>
  <si>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</si>
  <si>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</si>
  <si>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</si>
  <si>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</si>
  <si>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</si>
  <si>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</si>
  <si>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</si>
  <si>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</si>
  <si>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</si>
  <si>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</si>
  <si>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</si>
  <si>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</si>
  <si>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</si>
  <si>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</si>
  <si>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</si>
  <si>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</si>
  <si>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</si>
  <si>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</si>
  <si>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</si>
  <si>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</si>
  <si>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</si>
  <si>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</si>
  <si>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</si>
  <si>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</si>
  <si>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</si>
  <si>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</si>
  <si>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</si>
  <si>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</si>
  <si>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</si>
  <si>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</si>
  <si>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</si>
  <si>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</si>
  <si>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</si>
  <si>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</si>
  <si>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</si>
  <si>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</si>
  <si>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</si>
  <si>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</si>
  <si>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</si>
  <si>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</si>
  <si>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</si>
  <si>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</si>
  <si>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</si>
  <si>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N</t>
    <phoneticPr fontId="3" type="noConversion"/>
  </si>
  <si>
    <t>BLG</t>
    <phoneticPr fontId="3" type="noConversion"/>
  </si>
  <si>
    <t>S</t>
    <phoneticPr fontId="3" type="noConversion"/>
  </si>
  <si>
    <t>ENG-KSP</t>
    <phoneticPr fontId="3" type="noConversion"/>
  </si>
  <si>
    <t>1. 월령 40% 이상으로 방풍막 설치</t>
    <phoneticPr fontId="3" type="noConversion"/>
  </si>
  <si>
    <t>ALL</t>
    <phoneticPr fontId="3" type="noConversion"/>
  </si>
  <si>
    <t xml:space="preserve">20s/27k 30s/26k 40s/22k </t>
    <phoneticPr fontId="3" type="noConversion"/>
  </si>
  <si>
    <t>20k/30k 30s/32k 40s/31k</t>
    <phoneticPr fontId="3" type="noConversion"/>
  </si>
  <si>
    <t>L_005316-005318</t>
    <phoneticPr fontId="3" type="noConversion"/>
  </si>
  <si>
    <t>1.[UT01:24-01:27] scKSP3_07_12hC.cat 관측 중 34번~39번 대상에 대한 고도가 충분하지 않아 skip 하였음. : 고도 프로그램을 확인하여 가능할 때 관측 진행</t>
    <phoneticPr fontId="3" type="noConversion"/>
  </si>
  <si>
    <t>L_005351-005352</t>
    <phoneticPr fontId="3" type="noConversion"/>
  </si>
  <si>
    <t>C_005524</t>
    <phoneticPr fontId="3" type="noConversion"/>
  </si>
  <si>
    <t>C_005526-005547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</si>
</sst>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F9" sqref="F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45730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0.98958333333333337</v>
      </c>
      <c r="D9" s="8">
        <v>1.1000000000000001</v>
      </c>
      <c r="E9" s="8">
        <v>16.3</v>
      </c>
      <c r="F9" s="8">
        <v>48</v>
      </c>
      <c r="G9" s="35" t="s">
        <v>183</v>
      </c>
      <c r="H9" s="8">
        <v>0.8</v>
      </c>
      <c r="I9" s="35">
        <v>99.9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0.18055555555555555</v>
      </c>
      <c r="D10" s="8">
        <v>0.8</v>
      </c>
      <c r="E10" s="8">
        <v>13.8</v>
      </c>
      <c r="F10" s="8">
        <v>51</v>
      </c>
      <c r="G10" s="113" t="s">
        <v>181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0.41805555555555557</v>
      </c>
      <c r="D11" s="14">
        <v>0.9</v>
      </c>
      <c r="E11" s="14">
        <v>14.2</v>
      </c>
      <c r="F11" s="14">
        <v>35</v>
      </c>
      <c r="G11" s="114" t="s">
        <v>181</v>
      </c>
      <c r="H11" s="14">
        <v>1.8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23.428472222222222</v>
      </c>
      <c r="D12" s="18">
        <f>AVERAGE(D9:D11)</f>
        <v>0.93333333333333346</v>
      </c>
      <c r="E12" s="18">
        <f>AVERAGE(E9:E11)</f>
        <v>14.766666666666666</v>
      </c>
      <c r="F12" s="19">
        <f>AVERAGE(F9:F11)</f>
        <v>44.666666666666664</v>
      </c>
      <c r="G12" s="20"/>
      <c r="H12" s="21">
        <f>AVERAGE(H9:H11)</f>
        <v>0.93333333333333324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180</v>
      </c>
      <c r="H16" s="26" t="s">
        <v>182</v>
      </c>
      <c r="I16" s="26" t="s">
        <v>186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0.94374999999999998</v>
      </c>
      <c r="D17" s="27">
        <v>0.9458333333333333</v>
      </c>
      <c r="E17" s="27">
        <v>0.98958333333333337</v>
      </c>
      <c r="F17" s="27">
        <v>9.0277777777777787E-3</v>
      </c>
      <c r="G17" s="27">
        <v>0.18819444444444444</v>
      </c>
      <c r="H17" s="27">
        <v>0.25833333333333336</v>
      </c>
      <c r="I17" s="27">
        <v>0.41805555555555557</v>
      </c>
      <c r="J17" s="27"/>
      <c r="K17" s="27"/>
      <c r="L17" s="27"/>
      <c r="M17" s="27"/>
      <c r="N17" s="27"/>
      <c r="O17" s="27"/>
      <c r="P17" s="27">
        <v>0.42291666666666666</v>
      </c>
    </row>
    <row r="18" spans="2:16" ht="14.15" customHeight="1" x14ac:dyDescent="0.45">
      <c r="B18" s="34" t="s">
        <v>43</v>
      </c>
      <c r="C18" s="26">
        <v>5266</v>
      </c>
      <c r="D18" s="26">
        <v>5267</v>
      </c>
      <c r="E18" s="26">
        <v>5278</v>
      </c>
      <c r="F18" s="26">
        <v>5291</v>
      </c>
      <c r="G18" s="26">
        <v>5408</v>
      </c>
      <c r="H18" s="26">
        <v>5453</v>
      </c>
      <c r="I18" s="26">
        <v>5560</v>
      </c>
      <c r="J18" s="26"/>
      <c r="K18" s="26"/>
      <c r="L18" s="26"/>
      <c r="M18" s="26"/>
      <c r="N18" s="26"/>
      <c r="O18" s="26"/>
      <c r="P18" s="26">
        <v>5566</v>
      </c>
    </row>
    <row r="19" spans="2:16" ht="14.15" customHeight="1" thickBot="1" x14ac:dyDescent="0.5">
      <c r="B19" s="13" t="s">
        <v>44</v>
      </c>
      <c r="C19" s="28"/>
      <c r="D19" s="26">
        <v>5277</v>
      </c>
      <c r="E19" s="26">
        <v>5290</v>
      </c>
      <c r="F19" s="29">
        <v>5407</v>
      </c>
      <c r="G19" s="29">
        <v>5452</v>
      </c>
      <c r="H19" s="29">
        <v>5559</v>
      </c>
      <c r="I19" s="26">
        <v>5565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117</v>
      </c>
      <c r="G20" s="32">
        <f t="shared" si="0"/>
        <v>45</v>
      </c>
      <c r="H20" s="32">
        <f t="shared" si="0"/>
        <v>107</v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176</v>
      </c>
      <c r="F23" s="130"/>
      <c r="G23" s="130"/>
      <c r="H23" s="130"/>
      <c r="I23" s="130"/>
      <c r="J23" s="113"/>
      <c r="K23" s="113"/>
      <c r="L23" s="113" t="s">
        <v>177</v>
      </c>
      <c r="M23" s="130"/>
      <c r="N23" s="130"/>
      <c r="O23" s="130"/>
      <c r="P23" s="130"/>
    </row>
    <row r="24" spans="2:16" ht="13.5" customHeight="1" x14ac:dyDescent="0.45">
      <c r="B24" s="131"/>
      <c r="C24" s="35">
        <v>5272</v>
      </c>
      <c r="D24" s="35">
        <v>5274</v>
      </c>
      <c r="E24" s="113" t="s">
        <v>178</v>
      </c>
      <c r="F24" s="130" t="s">
        <v>187</v>
      </c>
      <c r="G24" s="130"/>
      <c r="H24" s="130"/>
      <c r="I24" s="130"/>
      <c r="J24" s="113"/>
      <c r="K24" s="113"/>
      <c r="L24" s="113" t="s">
        <v>179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179</v>
      </c>
      <c r="F25" s="130"/>
      <c r="G25" s="130"/>
      <c r="H25" s="130"/>
      <c r="I25" s="130"/>
      <c r="J25" s="113"/>
      <c r="K25" s="113"/>
      <c r="L25" s="113" t="s">
        <v>178</v>
      </c>
      <c r="M25" s="130"/>
      <c r="N25" s="130"/>
      <c r="O25" s="130"/>
      <c r="P25" s="130"/>
    </row>
    <row r="26" spans="2:16" ht="13.5" customHeight="1" x14ac:dyDescent="0.45">
      <c r="B26" s="131"/>
      <c r="C26" s="35">
        <v>5275</v>
      </c>
      <c r="D26" s="35">
        <v>5277</v>
      </c>
      <c r="E26" s="113" t="s">
        <v>177</v>
      </c>
      <c r="F26" s="130" t="s">
        <v>188</v>
      </c>
      <c r="G26" s="130"/>
      <c r="H26" s="130"/>
      <c r="I26" s="130"/>
      <c r="J26" s="113"/>
      <c r="K26" s="113"/>
      <c r="L26" s="113" t="s">
        <v>176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0.14027777777777778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0.17361111111111113</v>
      </c>
      <c r="P30" s="45">
        <f>SUM(C30:J30,L30:N30)</f>
        <v>0.20277777777777778</v>
      </c>
    </row>
    <row r="31" spans="2:16" ht="14.15" customHeight="1" x14ac:dyDescent="0.45">
      <c r="B31" s="36" t="s">
        <v>164</v>
      </c>
      <c r="C31" s="46">
        <f>I17-H17</f>
        <v>0.15972222222222221</v>
      </c>
      <c r="D31" s="7">
        <f>G17-F17</f>
        <v>0.17916666666666667</v>
      </c>
      <c r="E31" s="7">
        <f>H17-G17</f>
        <v>7.0138888888888917E-2</v>
      </c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0.42847222222222225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0.15972222222222221</v>
      </c>
      <c r="D34" s="108">
        <f t="shared" ref="D34:N34" si="1">D31-D32-D33</f>
        <v>0.17916666666666667</v>
      </c>
      <c r="E34" s="108">
        <f t="shared" si="1"/>
        <v>7.0138888888888917E-2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1.9444444444444445E-2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0.42847222222222225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189</v>
      </c>
      <c r="D36" s="142"/>
      <c r="E36" s="142" t="s">
        <v>191</v>
      </c>
      <c r="F36" s="142"/>
      <c r="G36" s="142" t="s">
        <v>192</v>
      </c>
      <c r="H36" s="142"/>
      <c r="I36" s="142" t="s">
        <v>193</v>
      </c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190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/>
      <c r="E53" s="111">
        <v>0.71</v>
      </c>
      <c r="F53" s="111">
        <v>0.96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76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-163.4</v>
      </c>
      <c r="E72" s="99" t="s">
        <v>117</v>
      </c>
      <c r="F72" s="59">
        <v>22.2</v>
      </c>
      <c r="G72" s="59">
        <v>18.2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-166.2</v>
      </c>
      <c r="D73" s="59">
        <v>-167.6</v>
      </c>
      <c r="E73" s="101" t="s">
        <v>121</v>
      </c>
      <c r="F73" s="60">
        <v>26.5</v>
      </c>
      <c r="G73" s="60">
        <v>26.2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-191.5</v>
      </c>
      <c r="D74" s="59">
        <v>-195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-104.9</v>
      </c>
      <c r="D75" s="59">
        <v>-111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31.9</v>
      </c>
      <c r="D76" s="59">
        <v>27.6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27.5</v>
      </c>
      <c r="D77" s="59">
        <v>23.4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25.6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19.899999999999999</v>
      </c>
      <c r="E79" s="99" t="s">
        <v>151</v>
      </c>
      <c r="F79" s="59">
        <v>23</v>
      </c>
      <c r="G79" s="59">
        <v>16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9.3999999999999994E-5</v>
      </c>
      <c r="D80" s="63">
        <v>8.2799999999999993E-5</v>
      </c>
      <c r="E80" s="101" t="s">
        <v>156</v>
      </c>
      <c r="F80" s="60">
        <v>31.5</v>
      </c>
      <c r="G80" s="60">
        <v>39.700000000000003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2025-03-14T10:17:49Z</dcterms:modified>
</cp:coreProperties>
</file>