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0F07FA72-C86A-4B49-A2E0-12494A3BFC1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<sst xmlns="http://schemas.openxmlformats.org/spreadsheetml/2006/main" count="209" uniqueCount="193">
  <si>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</si>
  <si>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</si>
  <si>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</si>
  <si>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</si>
  <si>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</si>
  <si>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</si>
  <si>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</si>
  <si>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</si>
  <si>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</si>
  <si>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</si>
  <si>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</si>
  <si>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</si>
  <si>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</si>
  <si>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</si>
  <si>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</si>
  <si>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</si>
  <si>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</si>
  <si>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</si>
  <si>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</si>
  <si>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</si>
  <si>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</si>
  <si>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</si>
  <si>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</si>
  <si>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</si>
  <si>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</si>
  <si>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</si>
  <si>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</si>
  <si>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</si>
  <si>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</si>
  <si>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</si>
  <si>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</si>
  <si>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</si>
  <si>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</si>
  <si>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</si>
  <si>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</si>
  <si>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</si>
  <si>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</si>
  <si>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</si>
  <si>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</si>
  <si>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</si>
  <si>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</si>
  <si>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</si>
  <si>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</si>
  <si>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</si>
  <si>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</si>
  <si>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</si>
  <si>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</si>
  <si>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</si>
  <si>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</si>
  <si>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</si>
  <si>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</si>
  <si>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</si>
  <si>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</si>
  <si>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</si>
  <si>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</si>
  <si>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</si>
  <si>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</si>
  <si>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</si>
  <si>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</si>
  <si>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</si>
  <si>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</si>
  <si>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</si>
  <si>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</si>
  <si>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</si>
  <si>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</si>
  <si>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</si>
  <si>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</si>
  <si>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</si>
  <si>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</si>
  <si>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</si>
  <si>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</si>
  <si>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</si>
  <si>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</si>
  <si>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</si>
  <si>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</si>
  <si>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</si>
  <si>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</si>
  <si>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</si>
  <si>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</si>
  <si>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</si>
  <si>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</si>
  <si>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</si>
  <si>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</si>
  <si>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</si>
  <si>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</si>
  <si>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</si>
  <si>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</si>
  <si>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</si>
  <si>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</si>
  <si>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</si>
  <si>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</si>
  <si>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</si>
  <si>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</si>
  <si>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</si>
  <si>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</si>
  <si>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</si>
  <si>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</si>
  <si>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</si>
  <si>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</si>
  <si>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</si>
  <si>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</si>
  <si>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</si>
  <si>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</si>
  <si>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</si>
  <si>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</si>
  <si>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</si>
  <si>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</si>
  <si>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</si>
  <si>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</si>
  <si>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</si>
  <si>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</si>
  <si>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</si>
  <si>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</si>
  <si>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</si>
  <si>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</si>
  <si>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</si>
  <si>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</si>
  <si>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</si>
  <si>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</si>
  <si>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</si>
  <si>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</si>
  <si>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</si>
  <si>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</si>
  <si>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</si>
  <si>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</si>
  <si>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</si>
  <si>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</si>
  <si>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</si>
  <si>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</si>
  <si>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</si>
  <si>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</si>
  <si>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</si>
  <si>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</si>
  <si>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</si>
  <si>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</si>
  <si>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</si>
  <si>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</si>
  <si>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</si>
  <si>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</si>
  <si>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</si>
  <si>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</si>
  <si>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</si>
  <si>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</si>
  <si>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</si>
  <si>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</si>
  <si>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</si>
  <si>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</si>
  <si>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</si>
  <si>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</si>
  <si>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</si>
  <si>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</si>
  <si>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</si>
  <si>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</si>
  <si>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</si>
  <si>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</si>
  <si>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</si>
  <si>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</si>
  <si>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</si>
  <si>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</si>
  <si>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</si>
  <si>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</si>
  <si>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</si>
  <si>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</si>
  <si>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</si>
  <si>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</si>
  <si>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</si>
  <si>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</si>
  <si>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</si>
  <si>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</si>
  <si>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</si>
  <si>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</si>
  <si>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</si>
  <si>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</si>
  <si>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</si>
  <si>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</si>
  <si>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</si>
  <si>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</si>
  <si>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</si>
  <si>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</si>
  <si>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1. 월령 40% 이하로 방풍막 제거</t>
    <phoneticPr fontId="3" type="noConversion"/>
  </si>
  <si>
    <t>허정환</t>
    <phoneticPr fontId="3" type="noConversion"/>
  </si>
  <si>
    <t>KSP</t>
    <phoneticPr fontId="3" type="noConversion"/>
  </si>
  <si>
    <t>W</t>
    <phoneticPr fontId="3" type="noConversion"/>
  </si>
  <si>
    <t>DIR-KSP</t>
    <phoneticPr fontId="3" type="noConversion"/>
  </si>
  <si>
    <t>E</t>
    <phoneticPr fontId="3" type="noConversion"/>
  </si>
  <si>
    <t>BLG</t>
    <phoneticPr fontId="3" type="noConversion"/>
  </si>
  <si>
    <t>20s/23k 40s/27k 50s/22k</t>
    <phoneticPr fontId="3" type="noConversion"/>
  </si>
  <si>
    <t>20s/23k 30s/24k 40s/24k 60s/26k</t>
    <phoneticPr fontId="3" type="noConversion"/>
  </si>
  <si>
    <t>M_002615</t>
    <phoneticPr fontId="3" type="noConversion"/>
  </si>
  <si>
    <t>M_002692-002693:K</t>
    <phoneticPr fontId="3" type="noConversion"/>
  </si>
  <si>
    <t>T_002748</t>
    <phoneticPr fontId="3" type="noConversion"/>
  </si>
  <si>
    <t>1. T_002748 관측중 tmux창의 tcc가 종료 됨. tcc, eib 재시작 후 해결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</si>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</sst>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45720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95.805369127516784</v>
      </c>
      <c r="M3" s="125"/>
      <c r="N3" s="65" t="s">
        <v>3</v>
      </c>
      <c r="O3" s="125">
        <f>(P31-P33)/P31*100</f>
        <v>95.805369127516784</v>
      </c>
      <c r="P3" s="125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0.99861111111111101</v>
      </c>
      <c r="D9" s="8">
        <v>1.1000000000000001</v>
      </c>
      <c r="E9" s="8">
        <v>16.5</v>
      </c>
      <c r="F9" s="8">
        <v>41</v>
      </c>
      <c r="G9" s="35" t="s">
        <v>184</v>
      </c>
      <c r="H9" s="8">
        <v>0.2</v>
      </c>
      <c r="I9" s="35">
        <v>20.5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0.20416666666666669</v>
      </c>
      <c r="D10" s="8">
        <v>1.1000000000000001</v>
      </c>
      <c r="E10" s="8">
        <v>15.5</v>
      </c>
      <c r="F10" s="8">
        <v>36</v>
      </c>
      <c r="G10" s="113" t="s">
        <v>182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0.41250000000000003</v>
      </c>
      <c r="D11" s="14">
        <v>0.9</v>
      </c>
      <c r="E11" s="14">
        <v>16.3</v>
      </c>
      <c r="F11" s="14">
        <v>23</v>
      </c>
      <c r="G11" s="114" t="s">
        <v>192</v>
      </c>
      <c r="H11" s="14">
        <v>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23.413888888888891</v>
      </c>
      <c r="D12" s="18">
        <f>AVERAGE(D9:D11)</f>
        <v>1.0333333333333334</v>
      </c>
      <c r="E12" s="18">
        <f>AVERAGE(E9:E11)</f>
        <v>16.099999999999998</v>
      </c>
      <c r="F12" s="19">
        <f>AVERAGE(F9:F11)</f>
        <v>33.333333333333336</v>
      </c>
      <c r="G12" s="20"/>
      <c r="H12" s="21">
        <f>AVERAGE(H9:H11)</f>
        <v>1.2666666666666666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181</v>
      </c>
      <c r="G16" s="26" t="s">
        <v>183</v>
      </c>
      <c r="H16" s="26" t="s">
        <v>185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0.95277777777777783</v>
      </c>
      <c r="D17" s="27">
        <v>0.95486111111111116</v>
      </c>
      <c r="E17" s="27">
        <v>0.99861111111111101</v>
      </c>
      <c r="F17" s="27">
        <v>1.9444444444444445E-2</v>
      </c>
      <c r="G17" s="27">
        <v>0.10902777777777778</v>
      </c>
      <c r="H17" s="27">
        <v>0.28333333333333333</v>
      </c>
      <c r="I17" s="27">
        <v>0.41736111111111113</v>
      </c>
      <c r="J17" s="27"/>
      <c r="K17" s="27"/>
      <c r="L17" s="27"/>
      <c r="M17" s="27"/>
      <c r="N17" s="27"/>
      <c r="O17" s="27"/>
      <c r="P17" s="27">
        <v>0.42152777777777778</v>
      </c>
    </row>
    <row r="18" spans="2:16" ht="14.15" customHeight="1" x14ac:dyDescent="0.45">
      <c r="B18" s="34" t="s">
        <v>43</v>
      </c>
      <c r="C18" s="26">
        <v>2502</v>
      </c>
      <c r="D18" s="26">
        <v>2503</v>
      </c>
      <c r="E18" s="26">
        <v>2515</v>
      </c>
      <c r="F18" s="26">
        <v>2529</v>
      </c>
      <c r="G18" s="26">
        <v>2587</v>
      </c>
      <c r="H18" s="26">
        <v>2688</v>
      </c>
      <c r="I18" s="26">
        <v>2772</v>
      </c>
      <c r="J18" s="26"/>
      <c r="K18" s="26"/>
      <c r="L18" s="26"/>
      <c r="M18" s="26"/>
      <c r="N18" s="26"/>
      <c r="O18" s="26"/>
      <c r="P18" s="26">
        <v>2777</v>
      </c>
    </row>
    <row r="19" spans="2:16" ht="14.15" customHeight="1" thickBot="1" x14ac:dyDescent="0.5">
      <c r="B19" s="13" t="s">
        <v>44</v>
      </c>
      <c r="C19" s="28"/>
      <c r="D19" s="26">
        <v>2514</v>
      </c>
      <c r="E19" s="26">
        <v>2528</v>
      </c>
      <c r="F19" s="29">
        <v>2586</v>
      </c>
      <c r="G19" s="29">
        <v>2687</v>
      </c>
      <c r="H19" s="29">
        <v>2771</v>
      </c>
      <c r="I19" s="26">
        <v>2776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14</v>
      </c>
      <c r="F20" s="32">
        <f t="shared" si="0"/>
        <v>58</v>
      </c>
      <c r="G20" s="32">
        <f t="shared" si="0"/>
        <v>101</v>
      </c>
      <c r="H20" s="32">
        <f t="shared" si="0"/>
        <v>84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>
        <v>2508</v>
      </c>
      <c r="D23" s="35">
        <v>2510</v>
      </c>
      <c r="E23" s="113" t="s">
        <v>175</v>
      </c>
      <c r="F23" s="130" t="s">
        <v>186</v>
      </c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>
        <v>2511</v>
      </c>
      <c r="D25" s="35">
        <v>2514</v>
      </c>
      <c r="E25" s="113" t="s">
        <v>178</v>
      </c>
      <c r="F25" s="130" t="s">
        <v>187</v>
      </c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0.10694444444444444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0.17222222222222225</v>
      </c>
      <c r="O30" s="44"/>
      <c r="P30" s="45">
        <f>SUM(C30:J30,L30:N30)</f>
        <v>0.36250000000000004</v>
      </c>
    </row>
    <row r="31" spans="2:16" ht="14.15" customHeight="1" x14ac:dyDescent="0.45">
      <c r="B31" s="36" t="s">
        <v>164</v>
      </c>
      <c r="C31" s="46">
        <v>0.12916666666666668</v>
      </c>
      <c r="D31" s="7">
        <v>0.2638888888888889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0.41388888888888892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1.7361111111111112E-2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1.7361111111111112E-2</v>
      </c>
    </row>
    <row r="34" spans="2:16" ht="14.15" customHeight="1" x14ac:dyDescent="0.45">
      <c r="B34" s="106" t="s">
        <v>165</v>
      </c>
      <c r="C34" s="108">
        <f>C31-C32-C33</f>
        <v>0.12916666666666668</v>
      </c>
      <c r="D34" s="108">
        <f t="shared" ref="D34:N34" si="1">D31-D32-D33</f>
        <v>0.24652777777777779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0.39652777777777781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188</v>
      </c>
      <c r="D36" s="142"/>
      <c r="E36" s="142" t="s">
        <v>189</v>
      </c>
      <c r="F36" s="142"/>
      <c r="G36" s="142" t="s">
        <v>190</v>
      </c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191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0.7</v>
      </c>
      <c r="E53" s="111">
        <v>0.65</v>
      </c>
      <c r="F53" s="111">
        <v>0.95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598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-161.19999999999999</v>
      </c>
      <c r="D72" s="59">
        <v>-163.69999999999999</v>
      </c>
      <c r="E72" s="99" t="s">
        <v>117</v>
      </c>
      <c r="F72" s="59">
        <v>22.2</v>
      </c>
      <c r="G72" s="59">
        <v>18.8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-166.5</v>
      </c>
      <c r="D73" s="59">
        <v>-167.1</v>
      </c>
      <c r="E73" s="101" t="s">
        <v>121</v>
      </c>
      <c r="F73" s="60">
        <v>32.700000000000003</v>
      </c>
      <c r="G73" s="60">
        <v>36.799999999999997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-188.3</v>
      </c>
      <c r="D74" s="59">
        <v>-191.8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-104.8</v>
      </c>
      <c r="D75" s="59">
        <v>-111.8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31.4</v>
      </c>
      <c r="D76" s="59">
        <v>27.5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27.1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23.8</v>
      </c>
      <c r="D79" s="59">
        <v>20.3</v>
      </c>
      <c r="E79" s="99" t="s">
        <v>151</v>
      </c>
      <c r="F79" s="59">
        <v>22.3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7.8999999999999996E-5</v>
      </c>
      <c r="D80" s="63">
        <v>8.4599999999999996E-5</v>
      </c>
      <c r="E80" s="101" t="s">
        <v>156</v>
      </c>
      <c r="F80" s="60">
        <v>33.299999999999997</v>
      </c>
      <c r="G80" s="60">
        <v>30.9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179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2025-03-04T10:13:49Z</dcterms:modified>
</cp:coreProperties>
</file>