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184A389A-87C2-48CA-98C6-FD24467C969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<sst xmlns="http://schemas.openxmlformats.org/spreadsheetml/2006/main" count="210" uniqueCount="193">
  <si>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</si>
  <si>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</si>
  <si>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</si>
  <si>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</si>
  <si>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</si>
  <si>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</si>
  <si>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</si>
  <si>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</si>
  <si>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</si>
  <si>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</si>
  <si>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</si>
  <si>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</si>
  <si>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</si>
  <si>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</si>
  <si>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</si>
  <si>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</si>
  <si>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</si>
  <si>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</si>
  <si>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</si>
  <si>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</si>
  <si>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</si>
  <si>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</si>
  <si>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</si>
  <si>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</si>
  <si>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</si>
  <si>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</si>
  <si>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</si>
  <si>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</si>
  <si>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</si>
  <si>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</si>
  <si>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</si>
  <si>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</si>
  <si>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</si>
  <si>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</si>
  <si>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</si>
  <si>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</si>
  <si>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</si>
  <si>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</si>
  <si>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</si>
  <si>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</si>
  <si>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</si>
  <si>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</si>
  <si>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</si>
  <si>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</si>
  <si>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</si>
  <si>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</si>
  <si>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</si>
  <si>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</si>
  <si>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</si>
  <si>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</si>
  <si>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</si>
  <si>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</si>
  <si>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</si>
  <si>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</si>
  <si>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</si>
  <si>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</si>
  <si>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</si>
  <si>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</si>
  <si>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</si>
  <si>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</si>
  <si>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</si>
  <si>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</si>
  <si>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</si>
  <si>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</si>
  <si>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</si>
  <si>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</si>
  <si>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</si>
  <si>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</si>
  <si>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</si>
  <si>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</si>
  <si>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</si>
  <si>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</si>
  <si>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</si>
  <si>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</si>
  <si>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</si>
  <si>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</si>
  <si>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</si>
  <si>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</si>
  <si>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</si>
  <si>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</si>
  <si>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</si>
  <si>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</si>
  <si>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</si>
  <si>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</si>
  <si>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</si>
  <si>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</si>
  <si>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</si>
  <si>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</si>
  <si>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</si>
  <si>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</si>
  <si>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</si>
  <si>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</si>
  <si>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</si>
  <si>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</si>
  <si>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</si>
  <si>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</si>
  <si>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</si>
  <si>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</si>
  <si>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</si>
  <si>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</si>
  <si>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</si>
  <si>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</si>
  <si>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</si>
  <si>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</si>
  <si>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</si>
  <si>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</si>
  <si>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</si>
  <si>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</si>
  <si>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</si>
  <si>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</si>
  <si>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</si>
  <si>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</si>
  <si>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</si>
  <si>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</si>
  <si>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</si>
  <si>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</si>
  <si>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</si>
  <si>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</si>
  <si>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</si>
  <si>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</si>
  <si>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</si>
  <si>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</si>
  <si>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</si>
  <si>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</si>
  <si>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</si>
  <si>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</si>
  <si>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</si>
  <si>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</si>
  <si>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</si>
  <si>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</si>
  <si>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</si>
  <si>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</si>
  <si>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</si>
  <si>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</si>
  <si>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</si>
  <si>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</si>
  <si>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</si>
  <si>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</si>
  <si>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</si>
  <si>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</si>
  <si>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</si>
  <si>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</si>
  <si>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</si>
  <si>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</si>
  <si>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</si>
  <si>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</si>
  <si>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</si>
  <si>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</si>
  <si>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</si>
  <si>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</si>
  <si>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</si>
  <si>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</si>
  <si>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</si>
  <si>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</si>
  <si>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</si>
  <si>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</si>
  <si>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</si>
  <si>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</si>
  <si>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</si>
  <si>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</si>
  <si>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</si>
  <si>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</si>
  <si>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</si>
  <si>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</si>
  <si>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</si>
  <si>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</si>
  <si>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</si>
  <si>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</si>
  <si>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</si>
  <si>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</si>
  <si>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</si>
  <si>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</si>
  <si>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</si>
  <si>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</si>
  <si>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</si>
  <si>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</si>
  <si>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</si>
  <si>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</si>
  <si>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</si>
  <si>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1. 월령 40% 이하로 방풍막 제거</t>
    <phoneticPr fontId="3" type="noConversion"/>
  </si>
  <si>
    <t>KAMP</t>
    <phoneticPr fontId="3" type="noConversion"/>
  </si>
  <si>
    <t>S</t>
    <phoneticPr fontId="3" type="noConversion"/>
  </si>
  <si>
    <t>KSPT-KSP</t>
    <phoneticPr fontId="3" type="noConversion"/>
  </si>
  <si>
    <t>허정환</t>
    <phoneticPr fontId="3" type="noConversion"/>
  </si>
  <si>
    <t>DIR-KSP</t>
    <phoneticPr fontId="3" type="noConversion"/>
  </si>
  <si>
    <t>SE</t>
    <phoneticPr fontId="3" type="noConversion"/>
  </si>
  <si>
    <t>BLG</t>
    <phoneticPr fontId="3" type="noConversion"/>
  </si>
  <si>
    <t>20s/21k 40s/25k 50s/21k</t>
    <phoneticPr fontId="3" type="noConversion"/>
  </si>
  <si>
    <t>20s/23k 40s/30k 50s/27k</t>
    <phoneticPr fontId="3" type="noConversion"/>
  </si>
  <si>
    <t>M_060334-060335:T</t>
    <phoneticPr fontId="3" type="noConversion"/>
  </si>
  <si>
    <t>M_060434</t>
    <phoneticPr fontId="3" type="noConversion"/>
  </si>
  <si>
    <t>50s/17k 40s/19k 40s/34k</t>
    <phoneticPr fontId="3" type="noConversion"/>
  </si>
  <si>
    <t>50s/34k 30s/31k 20s/32k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</si>
</sst>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D79" sqref="D79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45690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100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2.1527777777777781E-2</v>
      </c>
      <c r="D9" s="8">
        <v>1</v>
      </c>
      <c r="E9" s="8">
        <v>17.100000000000001</v>
      </c>
      <c r="F9" s="8">
        <v>53</v>
      </c>
      <c r="G9" s="36" t="s">
        <v>185</v>
      </c>
      <c r="H9" s="8">
        <v>1.7</v>
      </c>
      <c r="I9" s="36">
        <v>16.8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0.17083333333333331</v>
      </c>
      <c r="D10" s="8">
        <v>1.5</v>
      </c>
      <c r="E10" s="8">
        <v>17.2</v>
      </c>
      <c r="F10" s="8">
        <v>51</v>
      </c>
      <c r="G10" s="36" t="s">
        <v>185</v>
      </c>
      <c r="H10" s="8">
        <v>2.6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0.3972222222222222</v>
      </c>
      <c r="D11" s="15">
        <v>1.2</v>
      </c>
      <c r="E11" s="15">
        <v>14.5</v>
      </c>
      <c r="F11" s="15">
        <v>61</v>
      </c>
      <c r="G11" s="36" t="s">
        <v>181</v>
      </c>
      <c r="H11" s="15">
        <v>0.3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24.375694444444445</v>
      </c>
      <c r="D12" s="19">
        <f>AVERAGE(D9:D11)</f>
        <v>1.2333333333333334</v>
      </c>
      <c r="E12" s="19">
        <f>AVERAGE(E9:E11)</f>
        <v>16.266666666666666</v>
      </c>
      <c r="F12" s="20">
        <f>AVERAGE(F9:F11)</f>
        <v>55</v>
      </c>
      <c r="G12" s="21"/>
      <c r="H12" s="22">
        <f>AVERAGE(H9:H11)</f>
        <v>1.5333333333333332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182</v>
      </c>
      <c r="G16" s="27" t="s">
        <v>184</v>
      </c>
      <c r="H16" s="27" t="s">
        <v>180</v>
      </c>
      <c r="I16" s="27" t="s">
        <v>186</v>
      </c>
      <c r="J16" s="27" t="s">
        <v>177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0.94861111111111107</v>
      </c>
      <c r="D17" s="28">
        <v>0.9506944444444444</v>
      </c>
      <c r="E17" s="28">
        <v>2.1527777777777781E-2</v>
      </c>
      <c r="F17" s="28">
        <v>4.2361111111111106E-2</v>
      </c>
      <c r="G17" s="28">
        <v>0.13194444444444445</v>
      </c>
      <c r="H17" s="28">
        <v>0.30763888888888891</v>
      </c>
      <c r="I17" s="28">
        <v>0.3666666666666667</v>
      </c>
      <c r="J17" s="28">
        <v>0.3972222222222222</v>
      </c>
      <c r="K17" s="28"/>
      <c r="L17" s="28"/>
      <c r="M17" s="28"/>
      <c r="N17" s="28"/>
      <c r="O17" s="28"/>
      <c r="P17" s="28">
        <v>0.41319444444444442</v>
      </c>
    </row>
    <row r="18" spans="2:16" ht="14.15" customHeight="1" x14ac:dyDescent="0.45">
      <c r="B18" s="35" t="s">
        <v>43</v>
      </c>
      <c r="C18" s="27">
        <v>60197</v>
      </c>
      <c r="D18" s="27">
        <v>60198</v>
      </c>
      <c r="E18" s="27">
        <v>60209</v>
      </c>
      <c r="F18" s="27">
        <v>60223</v>
      </c>
      <c r="G18" s="27">
        <v>60284</v>
      </c>
      <c r="H18" s="27">
        <v>60398</v>
      </c>
      <c r="I18" s="27">
        <v>60437</v>
      </c>
      <c r="J18" s="27">
        <v>60454</v>
      </c>
      <c r="K18" s="27"/>
      <c r="L18" s="27"/>
      <c r="M18" s="27"/>
      <c r="N18" s="27"/>
      <c r="O18" s="27"/>
      <c r="P18" s="27">
        <v>60465</v>
      </c>
    </row>
    <row r="19" spans="2:16" ht="14.15" customHeight="1" thickBot="1" x14ac:dyDescent="0.5">
      <c r="B19" s="13" t="s">
        <v>44</v>
      </c>
      <c r="C19" s="29"/>
      <c r="D19" s="27">
        <v>60208</v>
      </c>
      <c r="E19" s="27">
        <v>60222</v>
      </c>
      <c r="F19" s="30">
        <v>60283</v>
      </c>
      <c r="G19" s="30">
        <v>60397</v>
      </c>
      <c r="H19" s="30">
        <v>60436</v>
      </c>
      <c r="I19" s="27">
        <v>60453</v>
      </c>
      <c r="J19" s="30">
        <v>60464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11</v>
      </c>
      <c r="E20" s="33">
        <f t="shared" ref="E20:O20" si="0">IF(ISNUMBER(E18),E19-E18+1,"")</f>
        <v>14</v>
      </c>
      <c r="F20" s="33">
        <f t="shared" si="0"/>
        <v>61</v>
      </c>
      <c r="G20" s="33">
        <f t="shared" si="0"/>
        <v>114</v>
      </c>
      <c r="H20" s="33">
        <f t="shared" si="0"/>
        <v>39</v>
      </c>
      <c r="I20" s="33">
        <f t="shared" si="0"/>
        <v>17</v>
      </c>
      <c r="J20" s="33">
        <f t="shared" si="0"/>
        <v>11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/>
      <c r="D23" s="36"/>
      <c r="E23" s="36" t="s">
        <v>49</v>
      </c>
      <c r="F23" s="128"/>
      <c r="G23" s="128"/>
      <c r="H23" s="128"/>
      <c r="I23" s="128"/>
      <c r="J23" s="36"/>
      <c r="K23" s="36"/>
      <c r="L23" s="36" t="s">
        <v>50</v>
      </c>
      <c r="M23" s="128"/>
      <c r="N23" s="128"/>
      <c r="O23" s="128"/>
      <c r="P23" s="128"/>
    </row>
    <row r="24" spans="2:16" ht="13.5" customHeight="1" x14ac:dyDescent="0.45">
      <c r="B24" s="129"/>
      <c r="C24" s="36">
        <v>60203</v>
      </c>
      <c r="D24" s="36">
        <v>60205</v>
      </c>
      <c r="E24" s="36" t="s">
        <v>51</v>
      </c>
      <c r="F24" s="128" t="s">
        <v>187</v>
      </c>
      <c r="G24" s="128"/>
      <c r="H24" s="128"/>
      <c r="I24" s="128"/>
      <c r="J24" s="36">
        <v>60454</v>
      </c>
      <c r="K24" s="36">
        <v>60456</v>
      </c>
      <c r="L24" s="36" t="s">
        <v>52</v>
      </c>
      <c r="M24" s="128" t="s">
        <v>191</v>
      </c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52</v>
      </c>
      <c r="F25" s="128"/>
      <c r="G25" s="128"/>
      <c r="H25" s="128"/>
      <c r="I25" s="128"/>
      <c r="J25" s="36"/>
      <c r="K25" s="36"/>
      <c r="L25" s="36" t="s">
        <v>51</v>
      </c>
      <c r="M25" s="128"/>
      <c r="N25" s="128"/>
      <c r="O25" s="128"/>
      <c r="P25" s="128"/>
    </row>
    <row r="26" spans="2:16" ht="13.5" customHeight="1" x14ac:dyDescent="0.45">
      <c r="B26" s="129"/>
      <c r="C26" s="36">
        <v>60206</v>
      </c>
      <c r="D26" s="36">
        <v>60208</v>
      </c>
      <c r="E26" s="36" t="s">
        <v>50</v>
      </c>
      <c r="F26" s="128" t="s">
        <v>188</v>
      </c>
      <c r="G26" s="128"/>
      <c r="H26" s="128"/>
      <c r="I26" s="128"/>
      <c r="J26" s="36">
        <v>60457</v>
      </c>
      <c r="K26" s="36">
        <v>60459</v>
      </c>
      <c r="L26" s="36" t="s">
        <v>49</v>
      </c>
      <c r="M26" s="128" t="s">
        <v>192</v>
      </c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/>
      <c r="E30" s="43">
        <v>6.25E-2</v>
      </c>
      <c r="F30" s="43"/>
      <c r="G30" s="43"/>
      <c r="H30" s="43"/>
      <c r="I30" s="43">
        <v>8.3333333333333329E-2</v>
      </c>
      <c r="J30" s="43"/>
      <c r="K30" s="44"/>
      <c r="L30" s="43"/>
      <c r="M30" s="43"/>
      <c r="N30" s="43">
        <v>0.17152777777777775</v>
      </c>
      <c r="O30" s="45"/>
      <c r="P30" s="46">
        <f>SUM(C30:J30,L30:N30)</f>
        <v>0.31736111111111109</v>
      </c>
    </row>
    <row r="31" spans="2:16" ht="14.15" customHeight="1" x14ac:dyDescent="0.45">
      <c r="B31" s="37" t="s">
        <v>168</v>
      </c>
      <c r="C31" s="47">
        <v>3.0555555555555555E-2</v>
      </c>
      <c r="D31" s="7">
        <v>0.26527777777777778</v>
      </c>
      <c r="E31" s="7">
        <v>5.9027777777777783E-2</v>
      </c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8"/>
      <c r="P31" s="46">
        <f>SUM(C31:N31)</f>
        <v>0.37569444444444444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3.0555555555555555E-2</v>
      </c>
      <c r="D34" s="109">
        <f t="shared" ref="D34:N34" si="1">D31-D32-D33</f>
        <v>0.26527777777777778</v>
      </c>
      <c r="E34" s="109">
        <f t="shared" si="1"/>
        <v>5.9027777777777783E-2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2.0833333333333332E-2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0.37569444444444444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 t="s">
        <v>189</v>
      </c>
      <c r="D36" s="138"/>
      <c r="E36" s="138" t="s">
        <v>190</v>
      </c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>
        <v>0.48</v>
      </c>
      <c r="E53" s="112">
        <v>0.82</v>
      </c>
      <c r="F53" s="112">
        <v>0.9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1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-161.6</v>
      </c>
      <c r="D72" s="60">
        <v>-163</v>
      </c>
      <c r="E72" s="100" t="s">
        <v>121</v>
      </c>
      <c r="F72" s="60">
        <v>22.3</v>
      </c>
      <c r="G72" s="60">
        <v>19.5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-165.1</v>
      </c>
      <c r="D73" s="60">
        <v>-165.9</v>
      </c>
      <c r="E73" s="102" t="s">
        <v>125</v>
      </c>
      <c r="F73" s="61">
        <v>36.700000000000003</v>
      </c>
      <c r="G73" s="61">
        <v>43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-196.2</v>
      </c>
      <c r="D74" s="60">
        <v>-192.4</v>
      </c>
      <c r="E74" s="102" t="s">
        <v>130</v>
      </c>
      <c r="F74" s="62">
        <v>5</v>
      </c>
      <c r="G74" s="62">
        <v>20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-106.7</v>
      </c>
      <c r="D75" s="60">
        <v>-110.4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31.1</v>
      </c>
      <c r="D76" s="60">
        <v>28.2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27.1</v>
      </c>
      <c r="D77" s="60">
        <v>24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25.2</v>
      </c>
      <c r="D78" s="60">
        <v>22.1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23.8</v>
      </c>
      <c r="D79" s="60">
        <v>20.5</v>
      </c>
      <c r="E79" s="100" t="s">
        <v>155</v>
      </c>
      <c r="F79" s="60">
        <v>19.5</v>
      </c>
      <c r="G79" s="60">
        <v>16.100000000000001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7.5699999999999997E-5</v>
      </c>
      <c r="D80" s="64">
        <v>8.0599999999999994E-5</v>
      </c>
      <c r="E80" s="102" t="s">
        <v>160</v>
      </c>
      <c r="F80" s="61">
        <v>35.700000000000003</v>
      </c>
      <c r="G80" s="61">
        <v>67.900000000000006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179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2025-02-02T09:58:12Z</dcterms:modified>
</cp:coreProperties>
</file>