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7467ED3F-1B3F-4CBC-A232-FB411890D4E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F31" i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<sst xmlns="http://schemas.openxmlformats.org/spreadsheetml/2006/main" count="213" uniqueCount="195">
  <si>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</si>
  <si>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</si>
  <si>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</si>
  <si>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</si>
  <si>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</si>
  <si>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</si>
  <si>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</si>
  <si>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</si>
  <si>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</si>
  <si>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</si>
  <si>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</si>
  <si>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</si>
  <si>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</si>
  <si>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</si>
  <si>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</si>
  <si>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</si>
  <si>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</si>
  <si>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</si>
  <si>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</si>
  <si>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</si>
  <si>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</si>
  <si>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</si>
  <si>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</si>
  <si>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</si>
  <si>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</si>
  <si>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</si>
  <si>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</si>
  <si>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</si>
  <si>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</si>
  <si>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</si>
  <si>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</si>
  <si>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</si>
  <si>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</si>
  <si>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</si>
  <si>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</si>
  <si>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</si>
  <si>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</si>
  <si>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</si>
  <si>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</si>
  <si>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</si>
  <si>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</si>
  <si>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</si>
  <si>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</si>
  <si>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</si>
  <si>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</si>
  <si>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</si>
  <si>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</si>
  <si>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</si>
  <si>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</si>
  <si>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</si>
  <si>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</si>
  <si>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</si>
  <si>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</si>
  <si>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</si>
  <si>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</si>
  <si>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</si>
  <si>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</si>
  <si>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</si>
  <si>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</si>
  <si>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</si>
  <si>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</si>
  <si>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</si>
  <si>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</si>
  <si>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</si>
  <si>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</si>
  <si>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</si>
  <si>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</si>
  <si>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</si>
  <si>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</si>
  <si>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</si>
  <si>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</si>
  <si>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</si>
  <si>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</si>
  <si>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</si>
  <si>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</si>
  <si>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</si>
  <si>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</si>
  <si>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</si>
  <si>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</si>
  <si>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</si>
  <si>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</si>
  <si>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</si>
  <si>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</si>
  <si>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</si>
  <si>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</si>
  <si>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</si>
  <si>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</si>
  <si>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</si>
  <si>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</si>
  <si>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</si>
  <si>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</si>
  <si>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</si>
  <si>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</si>
  <si>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</si>
  <si>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</si>
  <si>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</si>
  <si>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</si>
  <si>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</si>
  <si>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</si>
  <si>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</si>
  <si>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</si>
  <si>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</si>
  <si>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</si>
  <si>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</si>
  <si>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</si>
  <si>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</si>
  <si>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</si>
  <si>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</si>
  <si>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</si>
  <si>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</si>
  <si>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</si>
  <si>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</si>
  <si>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</si>
  <si>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</si>
  <si>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</si>
  <si>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</si>
  <si>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</si>
  <si>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</si>
  <si>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</si>
  <si>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</si>
  <si>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</si>
  <si>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</si>
  <si>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</si>
  <si>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</si>
  <si>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</si>
  <si>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</si>
  <si>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</si>
  <si>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</si>
  <si>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</si>
  <si>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</si>
  <si>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</si>
  <si>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</si>
  <si>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</si>
  <si>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</si>
  <si>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</si>
  <si>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</si>
  <si>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</si>
  <si>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</si>
  <si>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</si>
  <si>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</si>
  <si>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</si>
  <si>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</si>
  <si>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</si>
  <si>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</si>
  <si>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</si>
  <si>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</si>
  <si>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</si>
  <si>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</si>
  <si>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</si>
  <si>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</si>
  <si>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</si>
  <si>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</si>
  <si>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</si>
  <si>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</si>
  <si>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</si>
  <si>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</si>
  <si>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</si>
  <si>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</si>
  <si>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</si>
  <si>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</si>
  <si>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</si>
  <si>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</si>
  <si>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</si>
  <si>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</si>
  <si>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</si>
  <si>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</si>
  <si>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</si>
  <si>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</si>
  <si>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</si>
  <si>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</si>
  <si>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</si>
  <si>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</si>
  <si>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</si>
  <si>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</si>
  <si>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</si>
  <si>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</si>
  <si>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</si>
  <si>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</si>
  <si>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</si>
  <si>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</si>
  <si>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</si>
  <si>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KSP</t>
    <phoneticPr fontId="3" type="noConversion"/>
  </si>
  <si>
    <t>KAMP</t>
    <phoneticPr fontId="3" type="noConversion"/>
  </si>
  <si>
    <t>MMA-KS4</t>
    <phoneticPr fontId="3" type="noConversion"/>
  </si>
  <si>
    <t>E_058135-058136</t>
    <phoneticPr fontId="3" type="noConversion"/>
  </si>
  <si>
    <t>S</t>
    <phoneticPr fontId="3" type="noConversion"/>
  </si>
  <si>
    <t>D_058184</t>
    <phoneticPr fontId="3" type="noConversion"/>
  </si>
  <si>
    <t>1. [E_058135-058136] flat 촬영 중 돔 내 전등 켜고 관측</t>
    <phoneticPr fontId="3" type="noConversion"/>
  </si>
  <si>
    <t>2. [D_058184] Shutter 움직이는 상태에서 관측 진행되어 재촬영</t>
    <phoneticPr fontId="3" type="noConversion"/>
  </si>
  <si>
    <t>3. [UT 08:40-08:46] 망원경의 RA 모터가 흔들리며 관측이 진행되지 않아 Stow, EIB, Motor 순으로 재시작하여 해결</t>
    <phoneticPr fontId="3" type="noConversion"/>
  </si>
  <si>
    <t>E</t>
    <phoneticPr fontId="3" type="noConversion"/>
  </si>
  <si>
    <t>20s/65k 30s/65k 40s/17k</t>
    <phoneticPr fontId="3" type="noConversion"/>
  </si>
  <si>
    <t>20s/26k 30s/29k 40s/27k</t>
    <phoneticPr fontId="3" type="noConversion"/>
  </si>
  <si>
    <t>50s/16k 40s/18k 30s/21k</t>
    <phoneticPr fontId="3" type="noConversion"/>
  </si>
  <si>
    <t>50s/32k 40s/40k 30s/50k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</si>
</sst>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8" zoomScale="146" zoomScaleNormal="146" workbookViewId="0">
      <selection activeCell="B46" sqref="B44:P46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45682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2.5694444444444447E-2</v>
      </c>
      <c r="D9" s="8">
        <v>1</v>
      </c>
      <c r="E9" s="8">
        <v>18</v>
      </c>
      <c r="F9" s="8">
        <v>35</v>
      </c>
      <c r="G9" s="36" t="s">
        <v>185</v>
      </c>
      <c r="H9" s="8">
        <v>2</v>
      </c>
      <c r="I9" s="36">
        <v>17.3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0.17847222222222223</v>
      </c>
      <c r="D10" s="8">
        <v>0.9</v>
      </c>
      <c r="E10" s="8">
        <v>15.4</v>
      </c>
      <c r="F10" s="8">
        <v>41</v>
      </c>
      <c r="G10" s="36" t="s">
        <v>185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0.3923611111111111</v>
      </c>
      <c r="D11" s="15">
        <v>0.8</v>
      </c>
      <c r="E11" s="15">
        <v>16.100000000000001</v>
      </c>
      <c r="F11" s="15">
        <v>38</v>
      </c>
      <c r="G11" s="36" t="s">
        <v>190</v>
      </c>
      <c r="H11" s="15">
        <v>0.4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24.366666666666667</v>
      </c>
      <c r="D12" s="19">
        <f>AVERAGE(D9:D11)</f>
        <v>0.9</v>
      </c>
      <c r="E12" s="19">
        <f>AVERAGE(E9:E11)</f>
        <v>16.5</v>
      </c>
      <c r="F12" s="20">
        <f>AVERAGE(F9:F11)</f>
        <v>38</v>
      </c>
      <c r="G12" s="21"/>
      <c r="H12" s="22">
        <f>AVERAGE(H9:H11)</f>
        <v>0.93333333333333324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181</v>
      </c>
      <c r="G16" s="27" t="s">
        <v>183</v>
      </c>
      <c r="H16" s="27" t="s">
        <v>182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0.97569444444444453</v>
      </c>
      <c r="D17" s="28">
        <v>0.97986111111111107</v>
      </c>
      <c r="E17" s="28">
        <v>2.5694444444444447E-2</v>
      </c>
      <c r="F17" s="28">
        <v>4.8611111111111112E-2</v>
      </c>
      <c r="G17" s="28">
        <v>0.13749999999999998</v>
      </c>
      <c r="H17" s="28">
        <v>0.3034722222222222</v>
      </c>
      <c r="I17" s="28">
        <v>0.36527777777777781</v>
      </c>
      <c r="J17" s="28">
        <v>0.3923611111111111</v>
      </c>
      <c r="K17" s="28"/>
      <c r="L17" s="28"/>
      <c r="M17" s="28"/>
      <c r="N17" s="28"/>
      <c r="O17" s="28"/>
      <c r="P17" s="28">
        <v>0.41041666666666665</v>
      </c>
    </row>
    <row r="18" spans="2:16" ht="14.15" customHeight="1" x14ac:dyDescent="0.45">
      <c r="B18" s="35" t="s">
        <v>43</v>
      </c>
      <c r="C18" s="27">
        <v>58129</v>
      </c>
      <c r="D18" s="27">
        <v>58130</v>
      </c>
      <c r="E18" s="27">
        <v>58141</v>
      </c>
      <c r="F18" s="27">
        <v>58156</v>
      </c>
      <c r="G18" s="27">
        <v>58215</v>
      </c>
      <c r="H18" s="27">
        <v>58294</v>
      </c>
      <c r="I18" s="27">
        <v>58332</v>
      </c>
      <c r="J18" s="27">
        <v>58346</v>
      </c>
      <c r="K18" s="27"/>
      <c r="L18" s="27"/>
      <c r="M18" s="27"/>
      <c r="N18" s="27"/>
      <c r="O18" s="27"/>
      <c r="P18" s="27">
        <v>58359</v>
      </c>
    </row>
    <row r="19" spans="2:16" ht="14.15" customHeight="1" thickBot="1" x14ac:dyDescent="0.5">
      <c r="B19" s="13" t="s">
        <v>44</v>
      </c>
      <c r="C19" s="29"/>
      <c r="D19" s="27">
        <v>58140</v>
      </c>
      <c r="E19" s="27">
        <v>58155</v>
      </c>
      <c r="F19" s="30">
        <v>58214</v>
      </c>
      <c r="G19" s="30">
        <v>58293</v>
      </c>
      <c r="H19" s="30">
        <v>58331</v>
      </c>
      <c r="I19" s="27">
        <v>58345</v>
      </c>
      <c r="J19" s="30">
        <v>58358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15</v>
      </c>
      <c r="F20" s="33">
        <f t="shared" si="0"/>
        <v>59</v>
      </c>
      <c r="G20" s="33">
        <f t="shared" si="0"/>
        <v>79</v>
      </c>
      <c r="H20" s="33">
        <f t="shared" si="0"/>
        <v>38</v>
      </c>
      <c r="I20" s="33">
        <f t="shared" si="0"/>
        <v>14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>
        <v>58135</v>
      </c>
      <c r="D24" s="36">
        <v>58137</v>
      </c>
      <c r="E24" s="36" t="s">
        <v>51</v>
      </c>
      <c r="F24" s="128" t="s">
        <v>191</v>
      </c>
      <c r="G24" s="128"/>
      <c r="H24" s="128"/>
      <c r="I24" s="128"/>
      <c r="J24" s="36">
        <v>58346</v>
      </c>
      <c r="K24" s="36">
        <v>58348</v>
      </c>
      <c r="L24" s="36" t="s">
        <v>52</v>
      </c>
      <c r="M24" s="128" t="s">
        <v>193</v>
      </c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>
        <v>58138</v>
      </c>
      <c r="D26" s="36">
        <v>58140</v>
      </c>
      <c r="E26" s="36" t="s">
        <v>50</v>
      </c>
      <c r="F26" s="128" t="s">
        <v>192</v>
      </c>
      <c r="G26" s="128"/>
      <c r="H26" s="128"/>
      <c r="I26" s="128"/>
      <c r="J26" s="36">
        <v>58349</v>
      </c>
      <c r="K26" s="36">
        <v>58351</v>
      </c>
      <c r="L26" s="36" t="s">
        <v>49</v>
      </c>
      <c r="M26" s="128" t="s">
        <v>194</v>
      </c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>
        <v>6.25E-2</v>
      </c>
      <c r="F30" s="43">
        <v>0.15972222222222224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0.30555555555555558</v>
      </c>
    </row>
    <row r="31" spans="2:16" ht="14.15" customHeight="1" x14ac:dyDescent="0.45">
      <c r="B31" s="37" t="s">
        <v>168</v>
      </c>
      <c r="C31" s="47"/>
      <c r="D31" s="7">
        <f>G17-F17</f>
        <v>8.8888888888888878E-2</v>
      </c>
      <c r="E31" s="7">
        <f>I17-H17</f>
        <v>6.1805555555555614E-2</v>
      </c>
      <c r="F31" s="7">
        <f>H17-G17</f>
        <v>0.16597222222222222</v>
      </c>
      <c r="G31" s="7"/>
      <c r="H31" s="7"/>
      <c r="I31" s="7"/>
      <c r="J31" s="7"/>
      <c r="K31" s="7">
        <f>F17-E17+J17-I17</f>
        <v>4.9999999999999933E-2</v>
      </c>
      <c r="L31" s="7"/>
      <c r="M31" s="7"/>
      <c r="N31" s="7"/>
      <c r="O31" s="48"/>
      <c r="P31" s="46">
        <f>SUM(C31:N31)</f>
        <v>0.36666666666666664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8.8888888888888878E-2</v>
      </c>
      <c r="E34" s="109">
        <f t="shared" si="1"/>
        <v>6.1805555555555614E-2</v>
      </c>
      <c r="F34" s="109">
        <f t="shared" si="1"/>
        <v>0.16597222222222222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4.9999999999999933E-2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0.36666666666666664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184</v>
      </c>
      <c r="D36" s="138"/>
      <c r="E36" s="138" t="s">
        <v>186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187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 t="s">
        <v>188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 t="s">
        <v>189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0.54</v>
      </c>
      <c r="E53" s="112">
        <v>0.82</v>
      </c>
      <c r="F53" s="112">
        <v>0.72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1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-162.69999999999999</v>
      </c>
      <c r="D72" s="60">
        <v>-162.69999999999999</v>
      </c>
      <c r="E72" s="100" t="s">
        <v>121</v>
      </c>
      <c r="F72" s="60">
        <v>20.100000000000001</v>
      </c>
      <c r="G72" s="60">
        <v>19.3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-165.6</v>
      </c>
      <c r="D73" s="60">
        <v>-165.5</v>
      </c>
      <c r="E73" s="102" t="s">
        <v>125</v>
      </c>
      <c r="F73" s="61">
        <v>27.8</v>
      </c>
      <c r="G73" s="61">
        <v>35.1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-189.6</v>
      </c>
      <c r="D74" s="60">
        <v>-189.9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-109.3</v>
      </c>
      <c r="D75" s="60">
        <v>-109.4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29</v>
      </c>
      <c r="D76" s="60">
        <v>28.2</v>
      </c>
      <c r="E76" s="102" t="s">
        <v>140</v>
      </c>
      <c r="F76" s="62">
        <v>15</v>
      </c>
      <c r="G76" s="62">
        <v>20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25.1</v>
      </c>
      <c r="D77" s="60">
        <v>24.2</v>
      </c>
      <c r="E77" s="102" t="s">
        <v>145</v>
      </c>
      <c r="F77" s="62">
        <v>245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23.3</v>
      </c>
      <c r="D78" s="60">
        <v>22.2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21.8</v>
      </c>
      <c r="D79" s="60">
        <v>20.7</v>
      </c>
      <c r="E79" s="100" t="s">
        <v>155</v>
      </c>
      <c r="F79" s="60">
        <v>16.899999999999999</v>
      </c>
      <c r="G79" s="60">
        <v>16.600000000000001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7.9800000000000002E-5</v>
      </c>
      <c r="D80" s="64">
        <v>8.4300000000000003E-5</v>
      </c>
      <c r="E80" s="102" t="s">
        <v>160</v>
      </c>
      <c r="F80" s="61">
        <v>46.5</v>
      </c>
      <c r="G80" s="61">
        <v>37.700000000000003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180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2025-01-25T09:56:27Z</dcterms:modified>
</cp:coreProperties>
</file>