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04FBBA3E-29B3-4265-B6EE-A0C55D2DEE3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<sst xmlns="http://schemas.openxmlformats.org/spreadsheetml/2006/main" count="205" uniqueCount="190">
  <si>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</si>
  <si>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</si>
  <si>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</si>
  <si>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</si>
  <si>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</si>
  <si>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</si>
  <si>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</si>
  <si>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</si>
  <si>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</si>
  <si>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</si>
  <si>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</si>
  <si>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</si>
  <si>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</si>
  <si>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</si>
  <si>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</si>
  <si>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</si>
  <si>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</si>
  <si>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</si>
  <si>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</si>
  <si>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</si>
  <si>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</si>
  <si>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</si>
  <si>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</si>
  <si>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</si>
  <si>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</si>
  <si>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</si>
  <si>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</si>
  <si>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</si>
  <si>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</si>
  <si>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</si>
  <si>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</si>
  <si>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</si>
  <si>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</si>
  <si>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</si>
  <si>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</si>
  <si>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</si>
  <si>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</si>
  <si>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</si>
  <si>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</si>
  <si>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</si>
  <si>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</si>
  <si>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</si>
  <si>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</si>
  <si>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</si>
  <si>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</si>
  <si>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</si>
  <si>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</si>
  <si>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</si>
  <si>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</si>
  <si>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</si>
  <si>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</si>
  <si>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</si>
  <si>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</si>
  <si>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</si>
  <si>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</si>
  <si>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</si>
  <si>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</si>
  <si>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</si>
  <si>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</si>
  <si>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</si>
  <si>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</si>
  <si>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</si>
  <si>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</si>
  <si>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</si>
  <si>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</si>
  <si>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</si>
  <si>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</si>
  <si>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</si>
  <si>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</si>
  <si>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</si>
  <si>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</si>
  <si>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</si>
  <si>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</si>
  <si>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</si>
  <si>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</si>
  <si>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</si>
  <si>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</si>
  <si>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</si>
  <si>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</si>
  <si>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</si>
  <si>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</si>
  <si>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</si>
  <si>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</si>
  <si>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</si>
  <si>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</si>
  <si>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</si>
  <si>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</si>
  <si>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</si>
  <si>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</si>
  <si>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</si>
  <si>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</si>
  <si>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</si>
  <si>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</si>
  <si>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</si>
  <si>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</si>
  <si>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</si>
  <si>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</si>
  <si>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</si>
  <si>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</si>
  <si>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</si>
  <si>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</si>
  <si>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</si>
  <si>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</si>
  <si>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</si>
  <si>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</si>
  <si>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</si>
  <si>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</si>
  <si>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</si>
  <si>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</si>
  <si>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</si>
  <si>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</si>
  <si>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</si>
  <si>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</si>
  <si>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</si>
  <si>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</si>
  <si>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</si>
  <si>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</si>
  <si>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</si>
  <si>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</si>
  <si>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</si>
  <si>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</si>
  <si>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</si>
  <si>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</si>
  <si>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</si>
  <si>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</si>
  <si>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</si>
  <si>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</si>
  <si>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</si>
  <si>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</si>
  <si>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</si>
  <si>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</si>
  <si>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</si>
  <si>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</si>
  <si>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</si>
  <si>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</si>
  <si>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</si>
  <si>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</si>
  <si>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</si>
  <si>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</si>
  <si>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</si>
  <si>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</si>
  <si>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</si>
  <si>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</si>
  <si>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</si>
  <si>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</si>
  <si>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</si>
  <si>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</si>
  <si>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</si>
  <si>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</si>
  <si>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</si>
  <si>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</si>
  <si>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</si>
  <si>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</si>
  <si>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</si>
  <si>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</si>
  <si>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</si>
  <si>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</si>
  <si>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</si>
  <si>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</si>
  <si>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</si>
  <si>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</si>
  <si>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</si>
  <si>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</si>
  <si>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</si>
  <si>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</si>
  <si>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</si>
  <si>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</si>
  <si>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</si>
  <si>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</si>
  <si>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</si>
  <si>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</si>
  <si>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</si>
  <si>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</si>
  <si>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</si>
  <si>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</si>
  <si>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</si>
  <si>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</si>
  <si>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</si>
  <si>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</si>
  <si>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</si>
  <si>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E</t>
    <phoneticPr fontId="3" type="noConversion"/>
  </si>
  <si>
    <t>N</t>
    <phoneticPr fontId="3" type="noConversion"/>
  </si>
  <si>
    <t>TMT</t>
    <phoneticPr fontId="3" type="noConversion"/>
  </si>
  <si>
    <t>ALL</t>
    <phoneticPr fontId="3" type="noConversion"/>
  </si>
  <si>
    <t>SE</t>
    <phoneticPr fontId="3" type="noConversion"/>
  </si>
  <si>
    <t>SITE-KSP</t>
    <phoneticPr fontId="3" type="noConversion"/>
  </si>
  <si>
    <t>SITE-TMT</t>
    <phoneticPr fontId="3" type="noConversion"/>
  </si>
  <si>
    <t>SITE-KAMP</t>
    <phoneticPr fontId="3" type="noConversion"/>
  </si>
  <si>
    <t>1. 월령 40% 이상으로 방풍막 설치</t>
    <phoneticPr fontId="3" type="noConversion"/>
  </si>
  <si>
    <t>1. [054360-054361] dark end 두번 촬영. 일지에는 054360을 관측 현황 end로 기록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</si>
</sst>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6" zoomScaleNormal="146" workbookViewId="0">
      <selection activeCell="E32" sqref="E32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59">
        <v>45666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100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3.125E-2</v>
      </c>
      <c r="D9" s="8">
        <v>1.2</v>
      </c>
      <c r="E9" s="8">
        <v>15.5</v>
      </c>
      <c r="F9" s="8">
        <v>53</v>
      </c>
      <c r="G9" s="36" t="s">
        <v>180</v>
      </c>
      <c r="H9" s="8">
        <v>0.5</v>
      </c>
      <c r="I9" s="36">
        <v>71.900000000000006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0.18124999999999999</v>
      </c>
      <c r="D10" s="8">
        <v>1</v>
      </c>
      <c r="E10" s="8">
        <v>15.2</v>
      </c>
      <c r="F10" s="8">
        <v>48</v>
      </c>
      <c r="G10" s="36" t="s">
        <v>184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0.36944444444444446</v>
      </c>
      <c r="D11" s="15">
        <v>0.9</v>
      </c>
      <c r="E11" s="15">
        <v>14.3</v>
      </c>
      <c r="F11" s="15">
        <v>53</v>
      </c>
      <c r="G11" s="36" t="s">
        <v>181</v>
      </c>
      <c r="H11" s="15">
        <v>2.1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24.338194444444444</v>
      </c>
      <c r="D12" s="19">
        <f>AVERAGE(D9:D11)</f>
        <v>1.0333333333333334</v>
      </c>
      <c r="E12" s="19">
        <f>AVERAGE(E9:E11)</f>
        <v>15</v>
      </c>
      <c r="F12" s="20">
        <f>AVERAGE(F9:F11)</f>
        <v>51.333333333333336</v>
      </c>
      <c r="G12" s="21"/>
      <c r="H12" s="22">
        <f>AVERAGE(H9:H11)</f>
        <v>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185</v>
      </c>
      <c r="G16" s="27" t="s">
        <v>186</v>
      </c>
      <c r="H16" s="27" t="s">
        <v>187</v>
      </c>
      <c r="I16" s="27" t="s">
        <v>182</v>
      </c>
      <c r="J16" s="27" t="s">
        <v>183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0.99305555555555547</v>
      </c>
      <c r="D17" s="28">
        <v>0.99652777777777779</v>
      </c>
      <c r="E17" s="28">
        <v>3.125E-2</v>
      </c>
      <c r="F17" s="28">
        <v>6.1111111111111116E-2</v>
      </c>
      <c r="G17" s="28">
        <v>0.18124999999999999</v>
      </c>
      <c r="H17" s="28">
        <v>0.26527777777777778</v>
      </c>
      <c r="I17" s="28">
        <v>0.34930555555555554</v>
      </c>
      <c r="J17" s="28">
        <v>0.37916666666666665</v>
      </c>
      <c r="K17" s="28"/>
      <c r="L17" s="28"/>
      <c r="M17" s="28"/>
      <c r="N17" s="28"/>
      <c r="O17" s="28"/>
      <c r="P17" s="28">
        <v>0.38541666666666669</v>
      </c>
    </row>
    <row r="18" spans="2:16" ht="14.15" customHeight="1" x14ac:dyDescent="0.45">
      <c r="B18" s="35" t="s">
        <v>43</v>
      </c>
      <c r="C18" s="27">
        <v>54125</v>
      </c>
      <c r="D18" s="27">
        <v>54126</v>
      </c>
      <c r="E18" s="27">
        <v>54131</v>
      </c>
      <c r="F18" s="27">
        <v>54148</v>
      </c>
      <c r="G18" s="27">
        <v>542228</v>
      </c>
      <c r="H18" s="27">
        <v>54285</v>
      </c>
      <c r="I18" s="27">
        <v>54341</v>
      </c>
      <c r="J18" s="27">
        <v>54355</v>
      </c>
      <c r="K18" s="27"/>
      <c r="L18" s="27"/>
      <c r="M18" s="27"/>
      <c r="N18" s="27"/>
      <c r="O18" s="27"/>
      <c r="P18" s="27">
        <v>54360</v>
      </c>
    </row>
    <row r="19" spans="2:16" ht="14.15" customHeight="1" thickBot="1" x14ac:dyDescent="0.5">
      <c r="B19" s="13" t="s">
        <v>44</v>
      </c>
      <c r="C19" s="29"/>
      <c r="D19" s="27">
        <v>54130</v>
      </c>
      <c r="E19" s="27">
        <f>F18-1</f>
        <v>54147</v>
      </c>
      <c r="F19" s="30">
        <v>54227</v>
      </c>
      <c r="G19" s="30">
        <v>54284</v>
      </c>
      <c r="H19" s="30">
        <v>54340</v>
      </c>
      <c r="I19" s="27">
        <v>54354</v>
      </c>
      <c r="J19" s="30">
        <v>54359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17</v>
      </c>
      <c r="F20" s="33">
        <f t="shared" si="0"/>
        <v>80</v>
      </c>
      <c r="G20" s="33">
        <f t="shared" si="0"/>
        <v>-487943</v>
      </c>
      <c r="H20" s="33">
        <f t="shared" si="0"/>
        <v>56</v>
      </c>
      <c r="I20" s="33">
        <f t="shared" si="0"/>
        <v>14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5" t="s">
        <v>22</v>
      </c>
      <c r="D22" s="35" t="s">
        <v>24</v>
      </c>
      <c r="E22" s="35" t="s">
        <v>47</v>
      </c>
      <c r="F22" s="170" t="s">
        <v>48</v>
      </c>
      <c r="G22" s="170"/>
      <c r="H22" s="170"/>
      <c r="I22" s="170"/>
      <c r="J22" s="35" t="s">
        <v>22</v>
      </c>
      <c r="K22" s="35" t="s">
        <v>24</v>
      </c>
      <c r="L22" s="35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6"/>
      <c r="D23" s="36"/>
      <c r="E23" s="36" t="s">
        <v>49</v>
      </c>
      <c r="F23" s="157"/>
      <c r="G23" s="157"/>
      <c r="H23" s="157"/>
      <c r="I23" s="157"/>
      <c r="J23" s="36"/>
      <c r="K23" s="36"/>
      <c r="L23" s="36" t="s">
        <v>50</v>
      </c>
      <c r="M23" s="157"/>
      <c r="N23" s="157"/>
      <c r="O23" s="157"/>
      <c r="P23" s="157"/>
    </row>
    <row r="24" spans="2:16" ht="13.5" customHeight="1" x14ac:dyDescent="0.45">
      <c r="B24" s="169"/>
      <c r="C24" s="36"/>
      <c r="D24" s="36"/>
      <c r="E24" s="36" t="s">
        <v>51</v>
      </c>
      <c r="F24" s="157"/>
      <c r="G24" s="157"/>
      <c r="H24" s="157"/>
      <c r="I24" s="157"/>
      <c r="J24" s="36"/>
      <c r="K24" s="36"/>
      <c r="L24" s="36" t="s">
        <v>52</v>
      </c>
      <c r="M24" s="157"/>
      <c r="N24" s="157"/>
      <c r="O24" s="157"/>
      <c r="P24" s="157"/>
    </row>
    <row r="25" spans="2:16" ht="13.5" customHeight="1" x14ac:dyDescent="0.45">
      <c r="B25" s="169"/>
      <c r="C25" s="36"/>
      <c r="D25" s="36"/>
      <c r="E25" s="36" t="s">
        <v>52</v>
      </c>
      <c r="F25" s="157"/>
      <c r="G25" s="157"/>
      <c r="H25" s="157"/>
      <c r="I25" s="157"/>
      <c r="J25" s="36"/>
      <c r="K25" s="36"/>
      <c r="L25" s="36" t="s">
        <v>51</v>
      </c>
      <c r="M25" s="157"/>
      <c r="N25" s="157"/>
      <c r="O25" s="157"/>
      <c r="P25" s="157"/>
    </row>
    <row r="26" spans="2:16" ht="13.5" customHeight="1" x14ac:dyDescent="0.45">
      <c r="B26" s="169"/>
      <c r="C26" s="36"/>
      <c r="D26" s="36"/>
      <c r="E26" s="36" t="s">
        <v>50</v>
      </c>
      <c r="F26" s="157"/>
      <c r="G26" s="157"/>
      <c r="H26" s="157"/>
      <c r="I26" s="157"/>
      <c r="J26" s="36"/>
      <c r="K26" s="36"/>
      <c r="L26" s="36" t="s">
        <v>49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0.28888888888888892</v>
      </c>
      <c r="N30" s="43"/>
      <c r="O30" s="45"/>
      <c r="P30" s="46">
        <f>SUM(C30:J30,L30:N30)</f>
        <v>0.28888888888888892</v>
      </c>
    </row>
    <row r="31" spans="2:16" ht="14.15" customHeight="1" x14ac:dyDescent="0.45">
      <c r="B31" s="37" t="s">
        <v>168</v>
      </c>
      <c r="C31" s="47"/>
      <c r="D31" s="7">
        <v>0.12013888888888889</v>
      </c>
      <c r="E31" s="7">
        <v>8.4027777777777771E-2</v>
      </c>
      <c r="F31" s="7"/>
      <c r="G31" s="7"/>
      <c r="H31" s="7"/>
      <c r="I31" s="7"/>
      <c r="J31" s="7"/>
      <c r="K31" s="7">
        <v>0.13402777777777777</v>
      </c>
      <c r="L31" s="7"/>
      <c r="M31" s="7"/>
      <c r="N31" s="7"/>
      <c r="O31" s="48"/>
      <c r="P31" s="46">
        <f>SUM(C31:N31)</f>
        <v>0.33819444444444446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0.12013888888888889</v>
      </c>
      <c r="E34" s="109">
        <f t="shared" si="1"/>
        <v>8.4027777777777771E-2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0.13402777777777777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0.33819444444444446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4" t="s">
        <v>70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189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2">
        <v>0.91</v>
      </c>
      <c r="E53" s="112">
        <v>0.69</v>
      </c>
      <c r="F53" s="112">
        <v>0.68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75"/>
      <c r="F54" s="112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8" t="b">
        <v>1</v>
      </c>
      <c r="E59" s="114" t="s">
        <v>80</v>
      </c>
      <c r="F59" s="115"/>
      <c r="G59" s="58" t="b">
        <v>1</v>
      </c>
      <c r="H59" s="122" t="s">
        <v>81</v>
      </c>
      <c r="I59" s="115"/>
      <c r="J59" s="58" t="b">
        <v>1</v>
      </c>
      <c r="K59" s="122" t="s">
        <v>82</v>
      </c>
      <c r="L59" s="115"/>
      <c r="M59" s="58" t="b">
        <v>1</v>
      </c>
      <c r="N59" s="123" t="s">
        <v>83</v>
      </c>
      <c r="O59" s="115"/>
      <c r="P59" s="58" t="b">
        <v>1</v>
      </c>
    </row>
    <row r="60" spans="2:16" ht="20.149999999999999" customHeight="1" x14ac:dyDescent="0.45">
      <c r="B60" s="114" t="s">
        <v>84</v>
      </c>
      <c r="C60" s="115"/>
      <c r="D60" s="58" t="b">
        <v>1</v>
      </c>
      <c r="E60" s="114" t="s">
        <v>85</v>
      </c>
      <c r="F60" s="115"/>
      <c r="G60" s="58" t="b">
        <v>1</v>
      </c>
      <c r="H60" s="122" t="s">
        <v>86</v>
      </c>
      <c r="I60" s="115"/>
      <c r="J60" s="58" t="b">
        <v>1</v>
      </c>
      <c r="K60" s="122" t="s">
        <v>87</v>
      </c>
      <c r="L60" s="115"/>
      <c r="M60" s="58" t="b">
        <v>1</v>
      </c>
      <c r="N60" s="123" t="s">
        <v>88</v>
      </c>
      <c r="O60" s="115"/>
      <c r="P60" s="58" t="b">
        <v>1</v>
      </c>
    </row>
    <row r="61" spans="2:16" ht="20.149999999999999" customHeight="1" x14ac:dyDescent="0.45">
      <c r="B61" s="114" t="s">
        <v>89</v>
      </c>
      <c r="C61" s="115"/>
      <c r="D61" s="58" t="b">
        <v>1</v>
      </c>
      <c r="E61" s="114" t="s">
        <v>90</v>
      </c>
      <c r="F61" s="115"/>
      <c r="G61" s="58" t="b">
        <v>1</v>
      </c>
      <c r="H61" s="122" t="s">
        <v>91</v>
      </c>
      <c r="I61" s="115"/>
      <c r="J61" s="58" t="b">
        <v>1</v>
      </c>
      <c r="K61" s="122" t="s">
        <v>92</v>
      </c>
      <c r="L61" s="115"/>
      <c r="M61" s="58" t="b">
        <v>1</v>
      </c>
      <c r="N61" s="123" t="s">
        <v>93</v>
      </c>
      <c r="O61" s="115"/>
      <c r="P61" s="58" t="b">
        <v>1</v>
      </c>
    </row>
    <row r="62" spans="2:16" ht="20.149999999999999" customHeight="1" x14ac:dyDescent="0.45">
      <c r="B62" s="122" t="s">
        <v>91</v>
      </c>
      <c r="C62" s="115"/>
      <c r="D62" s="58" t="b">
        <v>1</v>
      </c>
      <c r="E62" s="114" t="s">
        <v>94</v>
      </c>
      <c r="F62" s="115"/>
      <c r="G62" s="58" t="b">
        <v>1</v>
      </c>
      <c r="H62" s="122" t="s">
        <v>95</v>
      </c>
      <c r="I62" s="115"/>
      <c r="J62" s="58" t="b">
        <v>0</v>
      </c>
      <c r="K62" s="122" t="s">
        <v>96</v>
      </c>
      <c r="L62" s="115"/>
      <c r="M62" s="58" t="b">
        <v>1</v>
      </c>
      <c r="N62" s="123" t="s">
        <v>86</v>
      </c>
      <c r="O62" s="115"/>
      <c r="P62" s="58" t="b">
        <v>1</v>
      </c>
    </row>
    <row r="63" spans="2:16" ht="20.149999999999999" customHeight="1" x14ac:dyDescent="0.45">
      <c r="B63" s="122" t="s">
        <v>97</v>
      </c>
      <c r="C63" s="115"/>
      <c r="D63" s="58" t="b">
        <v>1</v>
      </c>
      <c r="E63" s="114" t="s">
        <v>98</v>
      </c>
      <c r="F63" s="115"/>
      <c r="G63" s="58" t="b">
        <v>1</v>
      </c>
      <c r="H63" s="68"/>
      <c r="I63" s="69"/>
      <c r="J63" s="70"/>
      <c r="K63" s="122" t="s">
        <v>99</v>
      </c>
      <c r="L63" s="115"/>
      <c r="M63" s="58" t="b">
        <v>1</v>
      </c>
      <c r="N63" s="123" t="s">
        <v>166</v>
      </c>
      <c r="O63" s="115"/>
      <c r="P63" s="58" t="b">
        <v>1</v>
      </c>
    </row>
    <row r="64" spans="2:16" ht="20.149999999999999" customHeight="1" x14ac:dyDescent="0.45">
      <c r="B64" s="122" t="s">
        <v>100</v>
      </c>
      <c r="C64" s="115"/>
      <c r="D64" s="58" t="b">
        <v>0</v>
      </c>
      <c r="E64" s="114" t="s">
        <v>101</v>
      </c>
      <c r="F64" s="115"/>
      <c r="G64" s="58" t="b">
        <v>1</v>
      </c>
      <c r="H64" s="71"/>
      <c r="I64" s="72"/>
      <c r="J64" s="73"/>
      <c r="K64" s="124" t="s">
        <v>102</v>
      </c>
      <c r="L64" s="125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14" t="s">
        <v>165</v>
      </c>
      <c r="F65" s="11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16" t="s">
        <v>108</v>
      </c>
      <c r="C69" s="116"/>
      <c r="D69" s="81"/>
      <c r="E69" s="81"/>
      <c r="F69" s="118" t="s">
        <v>109</v>
      </c>
      <c r="G69" s="120" t="s">
        <v>110</v>
      </c>
      <c r="H69" s="81"/>
      <c r="I69" s="116" t="s">
        <v>111</v>
      </c>
      <c r="J69" s="116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17"/>
      <c r="C70" s="117"/>
      <c r="D70" s="85"/>
      <c r="E70" s="86"/>
      <c r="F70" s="119"/>
      <c r="G70" s="121"/>
      <c r="H70" s="87"/>
      <c r="I70" s="117"/>
      <c r="J70" s="117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-161.69999999999999</v>
      </c>
      <c r="D72" s="60">
        <v>-163.1</v>
      </c>
      <c r="E72" s="100" t="s">
        <v>121</v>
      </c>
      <c r="F72" s="60">
        <v>21</v>
      </c>
      <c r="G72" s="60">
        <v>18.7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-164.5</v>
      </c>
      <c r="D73" s="60">
        <v>-165.8</v>
      </c>
      <c r="E73" s="102" t="s">
        <v>125</v>
      </c>
      <c r="F73" s="61">
        <v>31</v>
      </c>
      <c r="G73" s="61">
        <v>47.6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-195.2</v>
      </c>
      <c r="D74" s="60">
        <v>-189.9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-106.7</v>
      </c>
      <c r="D75" s="60">
        <v>-110.5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30.4</v>
      </c>
      <c r="D76" s="60">
        <v>27.5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26.1</v>
      </c>
      <c r="D77" s="60">
        <v>23.5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24.195</v>
      </c>
      <c r="D78" s="60">
        <v>21.5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22.61</v>
      </c>
      <c r="D79" s="60">
        <v>20</v>
      </c>
      <c r="E79" s="100" t="s">
        <v>155</v>
      </c>
      <c r="F79" s="60">
        <v>19.600000000000001</v>
      </c>
      <c r="G79" s="60">
        <v>15.9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7.6500000000000003E-5</v>
      </c>
      <c r="D80" s="64">
        <v>7.9900000000000004E-5</v>
      </c>
      <c r="E80" s="102" t="s">
        <v>160</v>
      </c>
      <c r="F80" s="61">
        <v>41.7</v>
      </c>
      <c r="G80" s="61">
        <v>54.1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188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2025-01-09T09:25:21Z</dcterms:modified>
</cp:coreProperties>
</file>