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CDBDD634-53F5-4005-8870-C02CB6F7ED8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<sst xmlns="http://schemas.openxmlformats.org/spreadsheetml/2006/main" count="206" uniqueCount="188">
  <si>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</si>
  <si>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</si>
  <si>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</si>
  <si>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</si>
  <si>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</si>
  <si>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</si>
  <si>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</si>
  <si>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</si>
  <si>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</si>
  <si>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</si>
  <si>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</si>
  <si>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</si>
  <si>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</si>
  <si>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</si>
  <si>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</si>
  <si>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</si>
  <si>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</si>
  <si>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</si>
  <si>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</si>
  <si>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</si>
  <si>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</si>
  <si>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</si>
  <si>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</si>
  <si>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</si>
  <si>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</si>
  <si>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</si>
  <si>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</si>
  <si>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</si>
  <si>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</si>
  <si>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</si>
  <si>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</si>
  <si>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</si>
  <si>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</si>
  <si>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</si>
  <si>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</si>
  <si>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</si>
  <si>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</si>
  <si>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</si>
  <si>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</si>
  <si>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</si>
  <si>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</si>
  <si>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</si>
  <si>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</si>
  <si>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</si>
  <si>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</si>
  <si>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</si>
  <si>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</si>
  <si>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</si>
  <si>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</si>
  <si>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</si>
  <si>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</si>
  <si>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</si>
  <si>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</si>
  <si>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</si>
  <si>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</si>
  <si>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</si>
  <si>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</si>
  <si>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</si>
  <si>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</si>
  <si>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</si>
  <si>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</si>
  <si>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</si>
  <si>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</si>
  <si>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</si>
  <si>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</si>
  <si>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</si>
  <si>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</si>
  <si>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</si>
  <si>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</si>
  <si>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</si>
  <si>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</si>
  <si>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</si>
  <si>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</si>
  <si>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</si>
  <si>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</si>
  <si>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</si>
  <si>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</si>
  <si>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</si>
  <si>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</si>
  <si>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</si>
  <si>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</si>
  <si>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</si>
  <si>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</si>
  <si>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</si>
  <si>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</si>
  <si>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</si>
  <si>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</si>
  <si>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</si>
  <si>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</si>
  <si>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</si>
  <si>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</si>
  <si>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</si>
  <si>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</si>
  <si>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</si>
  <si>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</si>
  <si>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</si>
  <si>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</si>
  <si>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</si>
  <si>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</si>
  <si>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</si>
  <si>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</si>
  <si>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</si>
  <si>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</si>
  <si>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</si>
  <si>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</si>
  <si>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</si>
  <si>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</si>
  <si>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</si>
  <si>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</si>
  <si>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</si>
  <si>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</si>
  <si>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</si>
  <si>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</si>
  <si>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</si>
  <si>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</si>
  <si>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</si>
  <si>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</si>
  <si>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</si>
  <si>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</si>
  <si>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</si>
  <si>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</si>
  <si>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</si>
  <si>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</si>
  <si>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</si>
  <si>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</si>
  <si>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</si>
  <si>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</si>
  <si>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</si>
  <si>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</si>
  <si>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</si>
  <si>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</si>
  <si>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</si>
  <si>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</si>
  <si>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</si>
  <si>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</si>
  <si>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</si>
  <si>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</si>
  <si>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</si>
  <si>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</si>
  <si>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</si>
  <si>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</si>
  <si>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</si>
  <si>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</si>
  <si>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</si>
  <si>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</si>
  <si>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</si>
  <si>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</si>
  <si>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</si>
  <si>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</si>
  <si>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</si>
  <si>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</si>
  <si>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</si>
  <si>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</si>
  <si>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</si>
  <si>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</si>
  <si>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</si>
  <si>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</si>
  <si>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</si>
  <si>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</si>
  <si>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</si>
  <si>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</si>
  <si>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</si>
  <si>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</si>
  <si>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</si>
  <si>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</si>
  <si>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</si>
  <si>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</si>
  <si>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</si>
  <si>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</si>
  <si>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</si>
  <si>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</si>
  <si>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</si>
  <si>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</si>
  <si>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</si>
  <si>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</si>
  <si>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</si>
  <si>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</si>
  <si>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</si>
  <si>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</si>
  <si>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1. 월령 40% 이하로 방풍막 해제</t>
    <phoneticPr fontId="3" type="noConversion"/>
  </si>
  <si>
    <t>허정환</t>
    <phoneticPr fontId="3" type="noConversion"/>
  </si>
  <si>
    <t>ENG-KSP</t>
    <phoneticPr fontId="3" type="noConversion"/>
  </si>
  <si>
    <t>KSP</t>
    <phoneticPr fontId="3" type="noConversion"/>
  </si>
  <si>
    <t>KAMP</t>
    <phoneticPr fontId="3" type="noConversion"/>
  </si>
  <si>
    <t>S</t>
    <phoneticPr fontId="3" type="noConversion"/>
  </si>
  <si>
    <t>SW</t>
    <phoneticPr fontId="3" type="noConversion"/>
  </si>
  <si>
    <t>M_052876-052877:M</t>
    <phoneticPr fontId="3" type="noConversion"/>
  </si>
  <si>
    <t>M_052914-052915:K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</si>
</sst>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K66" sqref="K66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45660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100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3.125E-2</v>
      </c>
      <c r="D9" s="8">
        <v>1.3</v>
      </c>
      <c r="E9" s="8">
        <v>16.3</v>
      </c>
      <c r="F9" s="8">
        <v>45</v>
      </c>
      <c r="G9" s="36" t="s">
        <v>184</v>
      </c>
      <c r="H9" s="8">
        <v>0.7</v>
      </c>
      <c r="I9" s="36">
        <v>13.3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0.17361111111111113</v>
      </c>
      <c r="D10" s="8">
        <v>1.5</v>
      </c>
      <c r="E10" s="8">
        <v>15.5</v>
      </c>
      <c r="F10" s="8">
        <v>44</v>
      </c>
      <c r="G10" s="36" t="s">
        <v>185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0.36805555555555558</v>
      </c>
      <c r="D11" s="15">
        <v>1.2</v>
      </c>
      <c r="E11" s="15">
        <v>14.9</v>
      </c>
      <c r="F11" s="15">
        <v>43</v>
      </c>
      <c r="G11" s="36" t="s">
        <v>184</v>
      </c>
      <c r="H11" s="15">
        <v>0.5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24.336805555555557</v>
      </c>
      <c r="D12" s="19">
        <f>AVERAGE(D9:D11)</f>
        <v>1.3333333333333333</v>
      </c>
      <c r="E12" s="19">
        <f>AVERAGE(E9:E11)</f>
        <v>15.566666666666668</v>
      </c>
      <c r="F12" s="20">
        <f>AVERAGE(F9:F11)</f>
        <v>44</v>
      </c>
      <c r="G12" s="21"/>
      <c r="H12" s="22">
        <f>AVERAGE(H9:H11)</f>
        <v>0.70000000000000007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182</v>
      </c>
      <c r="G16" s="27" t="s">
        <v>181</v>
      </c>
      <c r="H16" s="27" t="s">
        <v>183</v>
      </c>
      <c r="I16" s="27" t="s">
        <v>178</v>
      </c>
      <c r="J16" s="27" t="s">
        <v>177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0.92291666666666661</v>
      </c>
      <c r="D17" s="28">
        <v>0.9243055555555556</v>
      </c>
      <c r="E17" s="28">
        <v>1.03125</v>
      </c>
      <c r="F17" s="28">
        <v>5.5555555555555552E-2</v>
      </c>
      <c r="G17" s="28">
        <v>0.14305555555555557</v>
      </c>
      <c r="H17" s="28">
        <v>0.28055555555555556</v>
      </c>
      <c r="I17" s="28">
        <v>0.3430555555555555</v>
      </c>
      <c r="J17" s="28">
        <v>0.36805555555555558</v>
      </c>
      <c r="K17" s="28"/>
      <c r="L17" s="28"/>
      <c r="M17" s="28"/>
      <c r="N17" s="28"/>
      <c r="O17" s="28"/>
      <c r="P17" s="28">
        <v>0.37291666666666662</v>
      </c>
    </row>
    <row r="18" spans="2:16" ht="14.15" customHeight="1" x14ac:dyDescent="0.45">
      <c r="B18" s="35" t="s">
        <v>43</v>
      </c>
      <c r="C18" s="27">
        <v>52714</v>
      </c>
      <c r="D18" s="27">
        <v>52715</v>
      </c>
      <c r="E18" s="27">
        <v>52720</v>
      </c>
      <c r="F18" s="27">
        <v>52735</v>
      </c>
      <c r="G18" s="27">
        <v>52794</v>
      </c>
      <c r="H18" s="27">
        <v>52884</v>
      </c>
      <c r="I18" s="27">
        <v>52927</v>
      </c>
      <c r="J18" s="27">
        <v>52941</v>
      </c>
      <c r="K18" s="27"/>
      <c r="L18" s="27"/>
      <c r="M18" s="27"/>
      <c r="N18" s="27"/>
      <c r="O18" s="27"/>
      <c r="P18" s="27">
        <v>52946</v>
      </c>
    </row>
    <row r="19" spans="2:16" ht="14.15" customHeight="1" thickBot="1" x14ac:dyDescent="0.5">
      <c r="B19" s="13" t="s">
        <v>44</v>
      </c>
      <c r="C19" s="29"/>
      <c r="D19" s="27">
        <v>52719</v>
      </c>
      <c r="E19" s="27">
        <v>52734</v>
      </c>
      <c r="F19" s="30">
        <v>52793</v>
      </c>
      <c r="G19" s="30">
        <v>52883</v>
      </c>
      <c r="H19" s="30">
        <v>52926</v>
      </c>
      <c r="I19" s="27">
        <v>52940</v>
      </c>
      <c r="J19" s="30">
        <v>52945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5</v>
      </c>
      <c r="E20" s="33">
        <f t="shared" ref="E20:O20" si="0">IF(ISNUMBER(E18),E19-E18+1,"")</f>
        <v>15</v>
      </c>
      <c r="F20" s="33">
        <f t="shared" si="0"/>
        <v>59</v>
      </c>
      <c r="G20" s="33">
        <f t="shared" si="0"/>
        <v>90</v>
      </c>
      <c r="H20" s="33">
        <f t="shared" si="0"/>
        <v>43</v>
      </c>
      <c r="I20" s="33">
        <f t="shared" si="0"/>
        <v>14</v>
      </c>
      <c r="J20" s="33">
        <f t="shared" si="0"/>
        <v>5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/>
      <c r="D23" s="36"/>
      <c r="E23" s="36" t="s">
        <v>49</v>
      </c>
      <c r="F23" s="128"/>
      <c r="G23" s="128"/>
      <c r="H23" s="128"/>
      <c r="I23" s="128"/>
      <c r="J23" s="36"/>
      <c r="K23" s="36"/>
      <c r="L23" s="36" t="s">
        <v>50</v>
      </c>
      <c r="M23" s="128"/>
      <c r="N23" s="128"/>
      <c r="O23" s="128"/>
      <c r="P23" s="128"/>
    </row>
    <row r="24" spans="2:16" ht="13.5" customHeight="1" x14ac:dyDescent="0.45">
      <c r="B24" s="129"/>
      <c r="C24" s="36"/>
      <c r="D24" s="36"/>
      <c r="E24" s="36" t="s">
        <v>51</v>
      </c>
      <c r="F24" s="128"/>
      <c r="G24" s="128"/>
      <c r="H24" s="128"/>
      <c r="I24" s="128"/>
      <c r="J24" s="36"/>
      <c r="K24" s="36"/>
      <c r="L24" s="36" t="s">
        <v>52</v>
      </c>
      <c r="M24" s="128"/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52</v>
      </c>
      <c r="F25" s="128"/>
      <c r="G25" s="128"/>
      <c r="H25" s="128"/>
      <c r="I25" s="128"/>
      <c r="J25" s="36"/>
      <c r="K25" s="36"/>
      <c r="L25" s="36" t="s">
        <v>51</v>
      </c>
      <c r="M25" s="128"/>
      <c r="N25" s="128"/>
      <c r="O25" s="128"/>
      <c r="P25" s="128"/>
    </row>
    <row r="26" spans="2:16" ht="13.5" customHeight="1" x14ac:dyDescent="0.45">
      <c r="B26" s="129"/>
      <c r="C26" s="36"/>
      <c r="D26" s="36"/>
      <c r="E26" s="36" t="s">
        <v>50</v>
      </c>
      <c r="F26" s="128"/>
      <c r="G26" s="128"/>
      <c r="H26" s="128"/>
      <c r="I26" s="128"/>
      <c r="J26" s="36"/>
      <c r="K26" s="36"/>
      <c r="L26" s="36" t="s">
        <v>49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>
        <v>8.3333333333333329E-2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0.13819444444444443</v>
      </c>
      <c r="P30" s="46">
        <f>SUM(C30:J30,L30:N30)</f>
        <v>0.14583333333333331</v>
      </c>
    </row>
    <row r="31" spans="2:16" ht="14.15" customHeight="1" x14ac:dyDescent="0.45">
      <c r="B31" s="37" t="s">
        <v>168</v>
      </c>
      <c r="C31" s="47"/>
      <c r="D31" s="7">
        <v>0.22500000000000001</v>
      </c>
      <c r="E31" s="7">
        <v>6.25E-2</v>
      </c>
      <c r="F31" s="7"/>
      <c r="G31" s="7"/>
      <c r="H31" s="7"/>
      <c r="I31" s="7"/>
      <c r="J31" s="7"/>
      <c r="K31" s="7">
        <v>4.9305555555555554E-2</v>
      </c>
      <c r="L31" s="7"/>
      <c r="M31" s="7"/>
      <c r="N31" s="7"/>
      <c r="O31" s="48"/>
      <c r="P31" s="46">
        <f>SUM(C31:N31)</f>
        <v>0.33680555555555552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0.22500000000000001</v>
      </c>
      <c r="E34" s="109">
        <f t="shared" si="1"/>
        <v>6.25E-2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4.9305555555555554E-2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0.33680555555555552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 t="s">
        <v>186</v>
      </c>
      <c r="D36" s="138"/>
      <c r="E36" s="138" t="s">
        <v>187</v>
      </c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>
        <v>0.69</v>
      </c>
      <c r="E53" s="112">
        <v>0.86</v>
      </c>
      <c r="F53" s="112">
        <v>1.07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-160.1</v>
      </c>
      <c r="D72" s="60">
        <v>-163.19999999999999</v>
      </c>
      <c r="E72" s="100" t="s">
        <v>121</v>
      </c>
      <c r="F72" s="60">
        <v>21.9</v>
      </c>
      <c r="G72" s="60">
        <v>18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-163.6</v>
      </c>
      <c r="D73" s="60">
        <v>-166.1</v>
      </c>
      <c r="E73" s="102" t="s">
        <v>125</v>
      </c>
      <c r="F73" s="61">
        <v>26.7</v>
      </c>
      <c r="G73" s="61">
        <v>29.9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-189.9</v>
      </c>
      <c r="D74" s="60">
        <v>-193.3</v>
      </c>
      <c r="E74" s="102" t="s">
        <v>130</v>
      </c>
      <c r="F74" s="62">
        <v>5</v>
      </c>
      <c r="G74" s="62">
        <v>0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-102.8</v>
      </c>
      <c r="D75" s="60">
        <v>-110.6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32.4</v>
      </c>
      <c r="D76" s="60">
        <v>27.1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28</v>
      </c>
      <c r="D77" s="60">
        <v>23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26</v>
      </c>
      <c r="D78" s="60">
        <v>21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24.4</v>
      </c>
      <c r="D79" s="60">
        <v>19.399999999999999</v>
      </c>
      <c r="E79" s="100" t="s">
        <v>155</v>
      </c>
      <c r="F79" s="60">
        <v>24</v>
      </c>
      <c r="G79" s="60">
        <v>15.8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7.75E-5</v>
      </c>
      <c r="D80" s="64">
        <v>8.25E-5</v>
      </c>
      <c r="E80" s="102" t="s">
        <v>160</v>
      </c>
      <c r="F80" s="61">
        <v>32.4</v>
      </c>
      <c r="G80" s="61">
        <v>46.5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179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2025-01-03T09:02:40Z</dcterms:modified>
</cp:coreProperties>
</file>