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722D1351-A4B9-4791-BD87-D9FD75C5D033}" xr6:coauthVersionLast="47" xr6:coauthVersionMax="47" xr10:uidLastSave="{00000000-0000-0000-0000-000000000000}"/>
  <bookViews>
    <workbookView xWindow="25236" yWindow="385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<sst xmlns="http://schemas.openxmlformats.org/spreadsheetml/2006/main" count="209" uniqueCount="195">
  <si>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</si>
  <si>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</si>
  <si>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</si>
  <si>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</si>
  <si>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</si>
  <si>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</si>
  <si>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</si>
  <si>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</si>
  <si>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</si>
  <si>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</si>
  <si>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</si>
  <si>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</si>
  <si>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</si>
  <si>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</si>
  <si>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</si>
  <si>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</si>
  <si>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</si>
  <si>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</si>
  <si>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</si>
  <si>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</si>
  <si>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</si>
  <si>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</si>
  <si>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</si>
  <si>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</si>
  <si>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</si>
  <si>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</si>
  <si>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</si>
  <si>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</si>
  <si>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</si>
  <si>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</si>
  <si>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</si>
  <si>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</si>
  <si>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</si>
  <si>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</si>
  <si>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</si>
  <si>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</si>
  <si>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</si>
  <si>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</si>
  <si>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</si>
  <si>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</si>
  <si>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</si>
  <si>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</si>
  <si>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</si>
  <si>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</si>
  <si>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</si>
  <si>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</si>
  <si>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</si>
  <si>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</si>
  <si>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</si>
  <si>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</si>
  <si>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</si>
  <si>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</si>
  <si>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</si>
  <si>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</si>
  <si>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</si>
  <si>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</si>
  <si>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</si>
  <si>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</si>
  <si>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</si>
  <si>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</si>
  <si>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</si>
  <si>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</si>
  <si>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</si>
  <si>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</si>
  <si>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</si>
  <si>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</si>
  <si>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</si>
  <si>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</si>
  <si>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</si>
  <si>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</si>
  <si>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</si>
  <si>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</si>
  <si>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</si>
  <si>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</si>
  <si>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</si>
  <si>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</si>
  <si>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</si>
  <si>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</si>
  <si>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</si>
  <si>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</si>
  <si>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</si>
  <si>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</si>
  <si>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</si>
  <si>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</si>
  <si>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</si>
  <si>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</si>
  <si>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</si>
  <si>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</si>
  <si>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</si>
  <si>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</si>
  <si>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</si>
  <si>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</si>
  <si>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</si>
  <si>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</si>
  <si>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</si>
  <si>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</si>
  <si>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</si>
  <si>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</si>
  <si>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</si>
  <si>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</si>
  <si>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</si>
  <si>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</si>
  <si>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</si>
  <si>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</si>
  <si>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</si>
  <si>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</si>
  <si>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</si>
  <si>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</si>
  <si>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</si>
  <si>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</si>
  <si>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</si>
  <si>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</si>
  <si>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</si>
  <si>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</si>
  <si>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</si>
  <si>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</si>
  <si>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</si>
  <si>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</si>
  <si>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</si>
  <si>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</si>
  <si>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</si>
  <si>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</si>
  <si>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</si>
  <si>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</si>
  <si>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</si>
  <si>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</si>
  <si>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</si>
  <si>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</si>
  <si>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</si>
  <si>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</si>
  <si>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</si>
  <si>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</si>
  <si>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</si>
  <si>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</si>
  <si>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</si>
  <si>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</si>
  <si>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</si>
  <si>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</si>
  <si>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</si>
  <si>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</si>
  <si>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</si>
  <si>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</si>
  <si>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</si>
  <si>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</si>
  <si>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</si>
  <si>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</si>
  <si>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</si>
  <si>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</si>
  <si>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</si>
  <si>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</si>
  <si>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</si>
  <si>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</si>
  <si>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</si>
  <si>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</si>
  <si>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</si>
  <si>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</si>
  <si>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</si>
  <si>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</si>
  <si>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</si>
  <si>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</si>
  <si>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</si>
  <si>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</si>
  <si>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</si>
  <si>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</si>
  <si>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</si>
  <si>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</si>
  <si>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</si>
  <si>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</si>
  <si>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</si>
  <si>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</si>
  <si>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</si>
  <si>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</si>
  <si>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</si>
  <si>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</si>
  <si>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</si>
  <si>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</si>
  <si>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</si>
  <si>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</si>
  <si>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</si>
  <si>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</si>
  <si>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</si>
  <si>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</si>
  <si>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</si>
  <si>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</si>
  <si>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</si>
  <si>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</si>
  <si>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>C_063846-063856</t>
    <phoneticPr fontId="3" type="noConversion"/>
  </si>
  <si>
    <t>[10:40] 짙은 구름으로 인한 관측 대기 / [13:20] 관측 재개</t>
    <phoneticPr fontId="3" type="noConversion"/>
  </si>
  <si>
    <t>ASPEC 관측 대상 #1~28 ALT is lower than the limit으로 스킵됨</t>
    <phoneticPr fontId="3" type="noConversion"/>
  </si>
  <si>
    <t>-</t>
    <phoneticPr fontId="3" type="noConversion"/>
  </si>
  <si>
    <t>NNE</t>
    <phoneticPr fontId="3" type="noConversion"/>
  </si>
  <si>
    <t>ENE</t>
    <phoneticPr fontId="3" type="noConversion"/>
  </si>
  <si>
    <t>I_063921</t>
    <phoneticPr fontId="3" type="noConversion"/>
  </si>
  <si>
    <t>I_063921 filter r과 초점값 누락됨</t>
    <phoneticPr fontId="3" type="noConversion"/>
  </si>
  <si>
    <t>C_063943-063944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</si>
</sst>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46021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64.883720930232542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 t="s">
        <v>189</v>
      </c>
      <c r="E9" s="8">
        <v>23.3</v>
      </c>
      <c r="F9" s="8">
        <v>17.7</v>
      </c>
      <c r="G9" s="36" t="s">
        <v>190</v>
      </c>
      <c r="H9" s="8">
        <v>0.5</v>
      </c>
      <c r="I9" s="36">
        <v>81.099999999999994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22.4</v>
      </c>
      <c r="F10" s="8">
        <v>20.3</v>
      </c>
      <c r="G10" s="36" t="s">
        <v>191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0.7270833333333333</v>
      </c>
      <c r="D11" s="15">
        <v>1.3</v>
      </c>
      <c r="E11" s="15">
        <v>22</v>
      </c>
      <c r="F11" s="15">
        <v>19.8</v>
      </c>
      <c r="G11" s="36" t="s">
        <v>191</v>
      </c>
      <c r="H11" s="15">
        <v>0.9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24.276388888888889</v>
      </c>
      <c r="D12" s="19">
        <f>AVERAGE(D9:D11)</f>
        <v>1.2000000000000002</v>
      </c>
      <c r="E12" s="19">
        <f>AVERAGE(E9:E11)</f>
        <v>22.566666666666666</v>
      </c>
      <c r="F12" s="20">
        <f>AVERAGE(F9:F11)</f>
        <v>19.266666666666666</v>
      </c>
      <c r="G12" s="21"/>
      <c r="H12" s="22">
        <f>AVERAGE(H9:H11)</f>
        <v>1.3666666666666669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0.37777777777777777</v>
      </c>
      <c r="D17" s="28">
        <v>0.37847222222222221</v>
      </c>
      <c r="E17" s="28">
        <v>0.42291666666666666</v>
      </c>
      <c r="F17" s="28">
        <v>0.55694444444444446</v>
      </c>
      <c r="G17" s="28">
        <v>0.73750000000000004</v>
      </c>
      <c r="H17" s="28">
        <v>0.75277777777777777</v>
      </c>
      <c r="I17" s="28"/>
      <c r="J17" s="28"/>
      <c r="K17" s="28"/>
      <c r="L17" s="28"/>
      <c r="M17" s="28"/>
      <c r="N17" s="28"/>
      <c r="O17" s="28"/>
      <c r="P17" s="28">
        <v>0.75624999999999998</v>
      </c>
    </row>
    <row r="18" spans="2:16" ht="14.1" customHeight="1" x14ac:dyDescent="0.35">
      <c r="B18" s="35" t="s">
        <v>42</v>
      </c>
      <c r="C18" s="27">
        <v>63839</v>
      </c>
      <c r="D18" s="27">
        <v>63840</v>
      </c>
      <c r="E18" s="27">
        <v>63846</v>
      </c>
      <c r="F18" s="27">
        <v>63857</v>
      </c>
      <c r="G18" s="27">
        <v>63943</v>
      </c>
      <c r="H18" s="27">
        <v>63945</v>
      </c>
      <c r="I18" s="27"/>
      <c r="J18" s="27"/>
      <c r="K18" s="27"/>
      <c r="L18" s="27"/>
      <c r="M18" s="27"/>
      <c r="N18" s="27"/>
      <c r="O18" s="27"/>
      <c r="P18" s="114">
        <v>63950</v>
      </c>
    </row>
    <row r="19" spans="2:16" ht="14.1" customHeight="1" thickBot="1" x14ac:dyDescent="0.4">
      <c r="B19" s="13" t="s">
        <v>43</v>
      </c>
      <c r="C19" s="29"/>
      <c r="D19" s="27">
        <v>63845</v>
      </c>
      <c r="E19" s="30">
        <v>63856</v>
      </c>
      <c r="F19" s="30">
        <v>63942</v>
      </c>
      <c r="G19" s="30">
        <v>63944</v>
      </c>
      <c r="H19" s="30">
        <v>63949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6</v>
      </c>
      <c r="E20" s="33">
        <f>IF(ISNUMBER(E18),E19-E18+1,"")</f>
        <v>11</v>
      </c>
      <c r="F20" s="33">
        <f>IF(ISNUMBER(F18),F19-F18+1,"")</f>
        <v>86</v>
      </c>
      <c r="G20" s="33">
        <f>IF(ISNUMBER(G18),G19-G18+1,"")</f>
        <v>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0.27638888888888891</v>
      </c>
      <c r="I30" s="43"/>
      <c r="J30" s="43"/>
      <c r="K30" s="44"/>
      <c r="L30" s="43"/>
      <c r="M30" s="43"/>
      <c r="N30" s="43"/>
      <c r="O30" s="45"/>
      <c r="P30" s="46">
        <f>SUM(C30:J30,L30:N30)</f>
        <v>0.27638888888888891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0.27638888888888891</v>
      </c>
      <c r="G31" s="7"/>
      <c r="H31" s="7"/>
      <c r="I31" s="7"/>
      <c r="J31" s="7"/>
      <c r="K31" s="7">
        <v>2.2222222222222223E-2</v>
      </c>
      <c r="L31" s="7"/>
      <c r="M31" s="7"/>
      <c r="N31" s="7"/>
      <c r="O31" s="48"/>
      <c r="P31" s="46">
        <f>SUM(C31:N31)</f>
        <v>0.2986111111111111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0.10486111111111111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0.10486111111111111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0.17152777777777778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2.2222222222222223E-2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0.19374999999999998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192</v>
      </c>
      <c r="F36" s="155"/>
      <c r="G36" s="154" t="s">
        <v>194</v>
      </c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193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-159.37299999999999</v>
      </c>
      <c r="D72" s="60">
        <v>-160.137</v>
      </c>
      <c r="E72" s="96" t="s">
        <v>118</v>
      </c>
      <c r="F72" s="60">
        <v>23.6</v>
      </c>
      <c r="G72" s="60">
        <v>22.2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-151.96600000000001</v>
      </c>
      <c r="D73" s="60">
        <v>-152.65700000000001</v>
      </c>
      <c r="E73" s="98" t="s">
        <v>122</v>
      </c>
      <c r="F73" s="60">
        <v>17.8</v>
      </c>
      <c r="G73" s="60">
        <v>17.399999999999999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-204.01300000000001</v>
      </c>
      <c r="D74" s="60">
        <v>-203.56299999999999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-119.005</v>
      </c>
      <c r="D75" s="60">
        <v>-121.131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35.249000000000002</v>
      </c>
      <c r="D76" s="60">
        <v>34.74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33.098999999999997</v>
      </c>
      <c r="D77" s="60">
        <v>32.296999999999997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28.149000000000001</v>
      </c>
      <c r="D78" s="60">
        <v>27.298999999999999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26.622</v>
      </c>
      <c r="D79" s="60">
        <v>25.690999999999999</v>
      </c>
      <c r="E79" s="96" t="s">
        <v>152</v>
      </c>
      <c r="F79" s="60">
        <v>21</v>
      </c>
      <c r="G79" s="60">
        <v>21.3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1.9300000000000002E-5</v>
      </c>
      <c r="D80" s="115">
        <v>1.9599999999999999E-5</v>
      </c>
      <c r="E80" s="98" t="s">
        <v>157</v>
      </c>
      <c r="F80" s="60">
        <v>27.2</v>
      </c>
      <c r="G80" s="60">
        <v>24.3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2025-12-30T18:15:31Z</dcterms:modified>
</cp:coreProperties>
</file>