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2\"/>
    </mc:Choice>
  </mc:AlternateContent>
  <xr:revisionPtr revIDLastSave="0" documentId="13_ncr:1_{08F9A0AD-EC82-4AB0-89CB-DCCF4D2E7BBE}" xr6:coauthVersionLast="47" xr6:coauthVersionMax="47" xr10:uidLastSave="{00000000-0000-0000-0000-000000000000}"/>
  <bookViews>
    <workbookView xWindow="26292" yWindow="4296" windowWidth="18216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<sst xmlns="http://schemas.openxmlformats.org/spreadsheetml/2006/main" count="204" uniqueCount="191">
  <si>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</si>
  <si>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</si>
  <si>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</si>
  <si>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</si>
  <si>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</si>
  <si>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</si>
  <si>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</si>
  <si>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</si>
  <si>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</si>
  <si>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</si>
  <si>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</si>
  <si>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</si>
  <si>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</si>
  <si>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</si>
  <si>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</si>
  <si>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</si>
  <si>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</si>
  <si>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</si>
  <si>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</si>
  <si>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</si>
  <si>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</si>
  <si>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</si>
  <si>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</si>
  <si>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</si>
  <si>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</si>
  <si>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</si>
  <si>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</si>
  <si>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</si>
  <si>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</si>
  <si>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</si>
  <si>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</si>
  <si>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</si>
  <si>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</si>
  <si>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</si>
  <si>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</si>
  <si>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</si>
  <si>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</si>
  <si>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</si>
  <si>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</si>
  <si>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</si>
  <si>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</si>
  <si>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</si>
  <si>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</si>
  <si>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</si>
  <si>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</si>
  <si>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</si>
  <si>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</si>
  <si>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</si>
  <si>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</si>
  <si>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</si>
  <si>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</si>
  <si>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</si>
  <si>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</si>
  <si>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</si>
  <si>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</si>
  <si>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</si>
  <si>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</si>
  <si>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</si>
  <si>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</si>
  <si>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</si>
  <si>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</si>
  <si>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</si>
  <si>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</si>
  <si>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</si>
  <si>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</si>
  <si>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</si>
  <si>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</si>
  <si>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</si>
  <si>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</si>
  <si>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</si>
  <si>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</si>
  <si>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</si>
  <si>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</si>
  <si>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</si>
  <si>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</si>
  <si>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</si>
  <si>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</si>
  <si>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</si>
  <si>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</si>
  <si>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</si>
  <si>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</si>
  <si>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</si>
  <si>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</si>
  <si>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</si>
  <si>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</si>
  <si>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</si>
  <si>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</si>
  <si>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</si>
  <si>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</si>
  <si>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</si>
  <si>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</si>
  <si>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</si>
  <si>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</si>
  <si>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</si>
  <si>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</si>
  <si>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</si>
  <si>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</si>
  <si>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</si>
  <si>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</si>
  <si>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</si>
  <si>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</si>
  <si>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</si>
  <si>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</si>
  <si>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</si>
  <si>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</si>
  <si>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</si>
  <si>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</si>
  <si>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</si>
  <si>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</si>
  <si>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</si>
  <si>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</si>
  <si>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</si>
  <si>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</si>
  <si>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</si>
  <si>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</si>
  <si>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</si>
  <si>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</si>
  <si>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</si>
  <si>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</si>
  <si>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</si>
  <si>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</si>
  <si>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</si>
  <si>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</si>
  <si>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</si>
  <si>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</si>
  <si>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</si>
  <si>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</si>
  <si>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</si>
  <si>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</si>
  <si>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</si>
  <si>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</si>
  <si>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</si>
  <si>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</si>
  <si>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</si>
  <si>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</si>
  <si>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</si>
  <si>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</si>
  <si>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</si>
  <si>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</si>
  <si>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</si>
  <si>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</si>
  <si>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</si>
  <si>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</si>
  <si>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</si>
  <si>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</si>
  <si>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</si>
  <si>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</si>
  <si>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</si>
  <si>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</si>
  <si>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</si>
  <si>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</si>
  <si>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</si>
  <si>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</si>
  <si>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</si>
  <si>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</si>
  <si>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</si>
  <si>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</si>
  <si>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</si>
  <si>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</si>
  <si>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</si>
  <si>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</si>
  <si>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</si>
  <si>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</si>
  <si>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</si>
  <si>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</si>
  <si>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</si>
  <si>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</si>
  <si>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</si>
  <si>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</si>
  <si>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</si>
  <si>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</si>
  <si>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</si>
  <si>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</si>
  <si>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</si>
  <si>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</si>
  <si>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</si>
  <si>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V</t>
  </si>
  <si>
    <t>OBS</t>
  </si>
  <si>
    <t xml:space="preserve">BLG K2 mode(mkk2list.f) LAST No. </t>
    <phoneticPr fontId="3" type="noConversion"/>
  </si>
  <si>
    <t>B</t>
    <phoneticPr fontId="3" type="noConversion"/>
  </si>
  <si>
    <t>신가은</t>
    <phoneticPr fontId="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</si>
  <si>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</si>
  <si>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</si>
  <si>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</si>
  <si>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ASPEC-MMA</t>
    <phoneticPr fontId="3" type="noConversion"/>
  </si>
  <si>
    <t>월령 40% 이하로 방풍막 연결 해제</t>
    <phoneticPr fontId="3" type="noConversion"/>
  </si>
  <si>
    <t>6s/28k 8s/27k 10s/25k</t>
    <phoneticPr fontId="3" type="noConversion"/>
  </si>
  <si>
    <t>6s/25k 8s/26k 10s/24k 12s/23k</t>
    <phoneticPr fontId="3" type="noConversion"/>
  </si>
  <si>
    <t>NNE</t>
    <phoneticPr fontId="3" type="noConversion"/>
  </si>
  <si>
    <t>SSE</t>
    <phoneticPr fontId="3" type="noConversion"/>
  </si>
  <si>
    <t>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</si>
</sst>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K13" sqref="K13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46015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100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0.45</v>
      </c>
      <c r="D9" s="8">
        <v>1.2</v>
      </c>
      <c r="E9" s="8">
        <v>20.6</v>
      </c>
      <c r="F9" s="8">
        <v>20.7</v>
      </c>
      <c r="G9" s="36" t="s">
        <v>188</v>
      </c>
      <c r="H9" s="8">
        <v>2.9</v>
      </c>
      <c r="I9" s="36">
        <v>21.5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1.5</v>
      </c>
      <c r="E10" s="8">
        <v>18.3</v>
      </c>
      <c r="F10" s="8">
        <v>28.1</v>
      </c>
      <c r="G10" s="36" t="s">
        <v>189</v>
      </c>
      <c r="H10" s="8">
        <v>6.6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0.72430555555555554</v>
      </c>
      <c r="D11" s="15">
        <v>1.8</v>
      </c>
      <c r="E11" s="15">
        <v>16.100000000000001</v>
      </c>
      <c r="F11" s="15">
        <v>35</v>
      </c>
      <c r="G11" s="36" t="s">
        <v>190</v>
      </c>
      <c r="H11" s="15">
        <v>3.1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24.274305555555557</v>
      </c>
      <c r="D12" s="19">
        <f>AVERAGE(D9:D11)</f>
        <v>1.5</v>
      </c>
      <c r="E12" s="19">
        <f>AVERAGE(E9:E11)</f>
        <v>18.333333333333336</v>
      </c>
      <c r="F12" s="20">
        <f>AVERAGE(F9:F11)</f>
        <v>27.933333333333334</v>
      </c>
      <c r="G12" s="21"/>
      <c r="H12" s="22">
        <f>AVERAGE(H9:H11)</f>
        <v>4.2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113" t="s">
        <v>181</v>
      </c>
      <c r="D16" s="27" t="s">
        <v>182</v>
      </c>
      <c r="E16" s="27" t="s">
        <v>183</v>
      </c>
      <c r="F16" s="27" t="s">
        <v>184</v>
      </c>
      <c r="G16" s="27" t="s">
        <v>183</v>
      </c>
      <c r="H16" s="27" t="s">
        <v>182</v>
      </c>
      <c r="I16" s="113"/>
      <c r="J16" s="113"/>
      <c r="K16" s="27"/>
      <c r="L16" s="27"/>
      <c r="M16" s="27"/>
      <c r="N16" s="27"/>
      <c r="O16" s="27"/>
      <c r="P16" s="27" t="s">
        <v>177</v>
      </c>
    </row>
    <row r="17" spans="2:16" ht="14.1" customHeight="1" x14ac:dyDescent="0.35">
      <c r="B17" s="35" t="s">
        <v>41</v>
      </c>
      <c r="C17" s="28">
        <v>0.37916666666666665</v>
      </c>
      <c r="D17" s="28">
        <v>0.37986111111111109</v>
      </c>
      <c r="E17" s="28">
        <v>0.4201388888888889</v>
      </c>
      <c r="F17" s="28">
        <v>0.44374999999999998</v>
      </c>
      <c r="G17" s="28">
        <v>0.72361111111111109</v>
      </c>
      <c r="H17" s="28">
        <v>0.7583333333333333</v>
      </c>
      <c r="I17" s="28"/>
      <c r="J17" s="28"/>
      <c r="K17" s="28"/>
      <c r="L17" s="28"/>
      <c r="M17" s="28"/>
      <c r="N17" s="28"/>
      <c r="O17" s="28"/>
      <c r="P17" s="28">
        <v>0.76249999999999996</v>
      </c>
    </row>
    <row r="18" spans="2:16" ht="14.1" customHeight="1" x14ac:dyDescent="0.35">
      <c r="B18" s="35" t="s">
        <v>42</v>
      </c>
      <c r="C18" s="27">
        <v>62723</v>
      </c>
      <c r="D18" s="27">
        <v>62724</v>
      </c>
      <c r="E18" s="27">
        <v>62738</v>
      </c>
      <c r="F18" s="27">
        <v>62750</v>
      </c>
      <c r="G18" s="27">
        <v>62882</v>
      </c>
      <c r="H18" s="27">
        <v>62894</v>
      </c>
      <c r="I18" s="27"/>
      <c r="J18" s="27"/>
      <c r="K18" s="27"/>
      <c r="L18" s="27"/>
      <c r="M18" s="27"/>
      <c r="N18" s="27"/>
      <c r="O18" s="27"/>
      <c r="P18" s="114">
        <v>62899</v>
      </c>
    </row>
    <row r="19" spans="2:16" ht="14.1" customHeight="1" thickBot="1" x14ac:dyDescent="0.4">
      <c r="B19" s="13" t="s">
        <v>43</v>
      </c>
      <c r="C19" s="29"/>
      <c r="D19" s="27">
        <v>62736</v>
      </c>
      <c r="E19" s="30">
        <v>62749</v>
      </c>
      <c r="F19" s="30">
        <v>62881</v>
      </c>
      <c r="G19" s="30">
        <v>62893</v>
      </c>
      <c r="H19" s="30">
        <v>62898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12</v>
      </c>
      <c r="F20" s="33">
        <f>IF(ISNUMBER(F18),F19-F18+1,"")</f>
        <v>132</v>
      </c>
      <c r="G20" s="33">
        <f>IF(ISNUMBER(G18),G19-G18+1,"")</f>
        <v>12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>
        <v>0.40069444444444446</v>
      </c>
      <c r="D23" s="112">
        <v>0.40277777777777779</v>
      </c>
      <c r="E23" s="36" t="s">
        <v>48</v>
      </c>
      <c r="F23" s="154" t="s">
        <v>186</v>
      </c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12"/>
      <c r="D24" s="112"/>
      <c r="E24" s="109" t="s">
        <v>176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>
        <v>0.40347222222222223</v>
      </c>
      <c r="D25" s="112">
        <v>0.40625</v>
      </c>
      <c r="E25" s="109" t="s">
        <v>170</v>
      </c>
      <c r="F25" s="154" t="s">
        <v>187</v>
      </c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12"/>
      <c r="D26" s="112"/>
      <c r="E26" s="109" t="s">
        <v>164</v>
      </c>
      <c r="F26" s="154"/>
      <c r="G26" s="154"/>
      <c r="H26" s="154"/>
      <c r="I26" s="154"/>
      <c r="J26" s="102"/>
      <c r="K26" s="102"/>
      <c r="L26" s="36" t="s">
        <v>179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>
        <v>0.27430555555555558</v>
      </c>
      <c r="I30" s="43"/>
      <c r="J30" s="43"/>
      <c r="K30" s="44"/>
      <c r="L30" s="43"/>
      <c r="M30" s="43"/>
      <c r="N30" s="43"/>
      <c r="O30" s="45"/>
      <c r="P30" s="46">
        <f>SUM(C30:J30,L30:N30)</f>
        <v>0.27430555555555558</v>
      </c>
    </row>
    <row r="31" spans="2:16" ht="14.1" customHeight="1" x14ac:dyDescent="0.35">
      <c r="B31" s="37" t="s">
        <v>169</v>
      </c>
      <c r="C31" s="47"/>
      <c r="D31" s="7"/>
      <c r="E31" s="7"/>
      <c r="F31" s="7">
        <v>0.27916666666666667</v>
      </c>
      <c r="G31" s="7"/>
      <c r="H31" s="7"/>
      <c r="I31" s="7"/>
      <c r="J31" s="7"/>
      <c r="K31" s="7">
        <v>4.027777777777778E-2</v>
      </c>
      <c r="L31" s="7"/>
      <c r="M31" s="7"/>
      <c r="N31" s="7"/>
      <c r="O31" s="48"/>
      <c r="P31" s="46">
        <f>SUM(C31:N31)</f>
        <v>0.31944444444444448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0.27916666666666667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4.027777777777778E-2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0.31944444444444448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/>
      <c r="D36" s="145"/>
      <c r="E36" s="144"/>
      <c r="F36" s="145"/>
      <c r="G36" s="144"/>
      <c r="H36" s="145"/>
      <c r="I36" s="117"/>
      <c r="J36" s="117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66"/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8"/>
    </row>
    <row r="45" spans="2:16" ht="14.1" customHeight="1" x14ac:dyDescent="0.35">
      <c r="B45" s="166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8"/>
    </row>
    <row r="46" spans="2:16" ht="14.1" customHeight="1" x14ac:dyDescent="0.35"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1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9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1"/>
    </row>
    <row r="49" spans="2:16" ht="14.1" customHeight="1" x14ac:dyDescent="0.35">
      <c r="B49" s="172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8"/>
    </row>
    <row r="50" spans="2:16" ht="14.1" customHeight="1" x14ac:dyDescent="0.35">
      <c r="B50" s="182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8"/>
    </row>
    <row r="51" spans="2:16" ht="14.1" customHeight="1" x14ac:dyDescent="0.35">
      <c r="B51" s="183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8"/>
    </row>
    <row r="52" spans="2:16" ht="14.1" customHeight="1" x14ac:dyDescent="0.35">
      <c r="B52" s="183"/>
      <c r="C52" s="167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8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178</v>
      </c>
      <c r="C54" s="185"/>
      <c r="D54" s="185"/>
      <c r="E54" s="185"/>
      <c r="F54" s="108"/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1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-159.38300000000001</v>
      </c>
      <c r="D72" s="60">
        <v>-161.93199999999999</v>
      </c>
      <c r="E72" s="96" t="s">
        <v>118</v>
      </c>
      <c r="F72" s="60">
        <v>23.7</v>
      </c>
      <c r="G72" s="60">
        <v>21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-152.21199999999999</v>
      </c>
      <c r="D73" s="60">
        <v>-155.78200000000001</v>
      </c>
      <c r="E73" s="98" t="s">
        <v>122</v>
      </c>
      <c r="F73" s="60">
        <v>19.399999999999999</v>
      </c>
      <c r="G73" s="60">
        <v>21.5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-164.73099999999999</v>
      </c>
      <c r="D74" s="60">
        <v>-164.16900000000001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-117.93899999999999</v>
      </c>
      <c r="D75" s="60">
        <v>-123.148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34.901000000000003</v>
      </c>
      <c r="D76" s="60">
        <v>31.829000000000001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32.758000000000003</v>
      </c>
      <c r="D77" s="60">
        <v>29.972999999999999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27.846</v>
      </c>
      <c r="D78" s="60">
        <v>25.068999999999999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26.314</v>
      </c>
      <c r="D79" s="60">
        <v>23.547999999999998</v>
      </c>
      <c r="E79" s="96" t="s">
        <v>152</v>
      </c>
      <c r="F79" s="60">
        <v>20.7</v>
      </c>
      <c r="G79" s="60">
        <v>16.600000000000001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1.2400000000000001E-4</v>
      </c>
      <c r="D80" s="115">
        <v>1.56E-4</v>
      </c>
      <c r="E80" s="98" t="s">
        <v>157</v>
      </c>
      <c r="F80" s="60">
        <v>29.5</v>
      </c>
      <c r="G80" s="60">
        <v>39.700000000000003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185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I36:J36"/>
    <mergeCell ref="K36:L36"/>
    <mergeCell ref="E36:F36"/>
    <mergeCell ref="G36:H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2025-12-24T18:24:39Z</dcterms:modified>
</cp:coreProperties>
</file>