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BF662260-B1C4-4E5F-89BB-B91701A49D6C}" xr6:coauthVersionLast="47" xr6:coauthVersionMax="47" xr10:uidLastSave="{00000000-0000-0000-0000-000000000000}"/>
  <bookViews>
    <workbookView xWindow="47880" yWindow="2364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<sst xmlns="http://schemas.openxmlformats.org/spreadsheetml/2006/main" count="206" uniqueCount="193">
  <si>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</si>
  <si>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</si>
  <si>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</si>
  <si>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</si>
  <si>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</si>
  <si>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</si>
  <si>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</si>
  <si>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</si>
  <si>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</si>
  <si>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</si>
  <si>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</si>
  <si>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</si>
  <si>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</si>
  <si>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</si>
  <si>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</si>
  <si>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</si>
  <si>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</si>
  <si>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</si>
  <si>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</si>
  <si>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</si>
  <si>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</si>
  <si>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</si>
  <si>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</si>
  <si>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</si>
  <si>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</si>
  <si>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</si>
  <si>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</si>
  <si>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</si>
  <si>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</si>
  <si>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</si>
  <si>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</si>
  <si>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</si>
  <si>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</si>
  <si>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</si>
  <si>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</si>
  <si>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</si>
  <si>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</si>
  <si>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</si>
  <si>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</si>
  <si>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</si>
  <si>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</si>
  <si>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</si>
  <si>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</si>
  <si>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</si>
  <si>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</si>
  <si>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</si>
  <si>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</si>
  <si>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</si>
  <si>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</si>
  <si>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</si>
  <si>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</si>
  <si>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</si>
  <si>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</si>
  <si>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</si>
  <si>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</si>
  <si>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</si>
  <si>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</si>
  <si>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</si>
  <si>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</si>
  <si>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</si>
  <si>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</si>
  <si>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</si>
  <si>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</si>
  <si>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</si>
  <si>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</si>
  <si>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</si>
  <si>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</si>
  <si>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</si>
  <si>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</si>
  <si>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</si>
  <si>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</si>
  <si>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</si>
  <si>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</si>
  <si>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</si>
  <si>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</si>
  <si>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</si>
  <si>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</si>
  <si>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</si>
  <si>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</si>
  <si>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</si>
  <si>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</si>
  <si>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</si>
  <si>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</si>
  <si>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</si>
  <si>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</si>
  <si>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</si>
  <si>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</si>
  <si>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</si>
  <si>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</si>
  <si>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</si>
  <si>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</si>
  <si>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</si>
  <si>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</si>
  <si>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</si>
  <si>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</si>
  <si>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</si>
  <si>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</si>
  <si>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</si>
  <si>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</si>
  <si>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</si>
  <si>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</si>
  <si>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</si>
  <si>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</si>
  <si>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</si>
  <si>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</si>
  <si>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</si>
  <si>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</si>
  <si>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</si>
  <si>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</si>
  <si>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</si>
  <si>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</si>
  <si>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</si>
  <si>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</si>
  <si>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</si>
  <si>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</si>
  <si>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</si>
  <si>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</si>
  <si>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</si>
  <si>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</si>
  <si>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</si>
  <si>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</si>
  <si>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</si>
  <si>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</si>
  <si>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</si>
  <si>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</si>
  <si>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</si>
  <si>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</si>
  <si>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</si>
  <si>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</si>
  <si>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</si>
  <si>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</si>
  <si>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</si>
  <si>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</si>
  <si>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</si>
  <si>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</si>
  <si>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</si>
  <si>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</si>
  <si>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</si>
  <si>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</si>
  <si>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</si>
  <si>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</si>
  <si>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</si>
  <si>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</si>
  <si>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</si>
  <si>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</si>
  <si>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</si>
  <si>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</si>
  <si>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</si>
  <si>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</si>
  <si>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</si>
  <si>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</si>
  <si>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</si>
  <si>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</si>
  <si>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</si>
  <si>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</si>
  <si>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</si>
  <si>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</si>
  <si>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</si>
  <si>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</si>
  <si>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</si>
  <si>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</si>
  <si>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</si>
  <si>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</si>
  <si>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</si>
  <si>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</si>
  <si>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</si>
  <si>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</si>
  <si>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</si>
  <si>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</si>
  <si>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</si>
  <si>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</si>
  <si>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</si>
  <si>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</si>
  <si>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</si>
  <si>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</si>
  <si>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</si>
  <si>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</si>
  <si>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</si>
  <si>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</si>
  <si>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</si>
  <si>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</si>
  <si>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</si>
  <si>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</si>
  <si>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</si>
  <si>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</si>
  <si>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월령 40% 이하로 방풍막 연결 해제</t>
    <phoneticPr fontId="3" type="noConversion"/>
  </si>
  <si>
    <t>-</t>
    <phoneticPr fontId="3" type="noConversion"/>
  </si>
  <si>
    <t>[9:30] 짙은 구름으로 인한 관측 대기 / [14:50] 관측 재개</t>
    <phoneticPr fontId="3" type="noConversion"/>
  </si>
  <si>
    <t>ASPEC 관측 대상 #1~31 HA is out of the limit으로 스킵됨 / #32~41 ALT is lower than the limit으로 스킵됨</t>
    <phoneticPr fontId="3" type="noConversion"/>
  </si>
  <si>
    <t>N</t>
    <phoneticPr fontId="3" type="noConversion"/>
  </si>
  <si>
    <t>NNE</t>
    <phoneticPr fontId="3" type="noConversion"/>
  </si>
  <si>
    <t>SW</t>
    <phoneticPr fontId="3" type="noConversion"/>
  </si>
  <si>
    <t>C_062497-062498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</si>
</sst>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1" zoomScale="145" zoomScaleNormal="145" workbookViewId="0">
      <selection activeCell="B47" sqref="B47:P4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46011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42.588235294117645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0.44861111111111113</v>
      </c>
      <c r="D9" s="8" t="s">
        <v>186</v>
      </c>
      <c r="E9" s="8">
        <v>28</v>
      </c>
      <c r="F9" s="8">
        <v>21.7</v>
      </c>
      <c r="G9" s="36" t="s">
        <v>189</v>
      </c>
      <c r="H9" s="8">
        <v>0.5</v>
      </c>
      <c r="I9" s="36">
        <v>0.3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26.5</v>
      </c>
      <c r="F10" s="8">
        <v>24.6</v>
      </c>
      <c r="G10" s="36" t="s">
        <v>190</v>
      </c>
      <c r="H10" s="8">
        <v>1.8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0.72291666666666665</v>
      </c>
      <c r="D11" s="15">
        <v>2.2000000000000002</v>
      </c>
      <c r="E11" s="15">
        <v>23.5</v>
      </c>
      <c r="F11" s="15">
        <v>35.9</v>
      </c>
      <c r="G11" s="36" t="s">
        <v>191</v>
      </c>
      <c r="H11" s="15">
        <v>0.7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24.274305555555554</v>
      </c>
      <c r="D12" s="19">
        <f>AVERAGE(D9:D11)</f>
        <v>2.2000000000000002</v>
      </c>
      <c r="E12" s="19">
        <f>AVERAGE(E9:E11)</f>
        <v>26</v>
      </c>
      <c r="F12" s="20">
        <f>AVERAGE(F9:F11)</f>
        <v>27.399999999999995</v>
      </c>
      <c r="G12" s="21"/>
      <c r="H12" s="22">
        <f>AVERAGE(H9:H11)</f>
        <v>1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181</v>
      </c>
      <c r="D16" s="27" t="s">
        <v>182</v>
      </c>
      <c r="E16" s="27" t="s">
        <v>184</v>
      </c>
      <c r="F16" s="27" t="s">
        <v>183</v>
      </c>
      <c r="G16" s="27" t="s">
        <v>182</v>
      </c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0.38611111111111113</v>
      </c>
      <c r="D17" s="28">
        <v>0.38680555555555557</v>
      </c>
      <c r="E17" s="28">
        <v>0.625</v>
      </c>
      <c r="F17" s="28">
        <v>0.72638888888888886</v>
      </c>
      <c r="G17" s="28">
        <v>0.75624999999999998</v>
      </c>
      <c r="H17" s="28"/>
      <c r="I17" s="28"/>
      <c r="J17" s="28"/>
      <c r="K17" s="28"/>
      <c r="L17" s="28"/>
      <c r="M17" s="28"/>
      <c r="N17" s="28"/>
      <c r="O17" s="28"/>
      <c r="P17" s="28">
        <v>0.76041666666666663</v>
      </c>
    </row>
    <row r="18" spans="2:16" ht="14.1" customHeight="1" x14ac:dyDescent="0.35">
      <c r="B18" s="35" t="s">
        <v>42</v>
      </c>
      <c r="C18" s="27">
        <v>62431</v>
      </c>
      <c r="D18" s="27">
        <v>62432</v>
      </c>
      <c r="E18" s="27">
        <v>62437</v>
      </c>
      <c r="F18" s="27">
        <v>62487</v>
      </c>
      <c r="G18" s="27">
        <v>62499</v>
      </c>
      <c r="H18" s="27"/>
      <c r="I18" s="27"/>
      <c r="J18" s="27"/>
      <c r="K18" s="27"/>
      <c r="L18" s="27"/>
      <c r="M18" s="27"/>
      <c r="N18" s="27"/>
      <c r="O18" s="27"/>
      <c r="P18" s="114">
        <v>62504</v>
      </c>
    </row>
    <row r="19" spans="2:16" ht="14.1" customHeight="1" thickBot="1" x14ac:dyDescent="0.4">
      <c r="B19" s="13" t="s">
        <v>43</v>
      </c>
      <c r="C19" s="29"/>
      <c r="D19" s="27">
        <v>62436</v>
      </c>
      <c r="E19" s="30">
        <v>62486</v>
      </c>
      <c r="F19" s="30">
        <v>62498</v>
      </c>
      <c r="G19" s="30">
        <v>62503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50</v>
      </c>
      <c r="F20" s="33">
        <f>IF(ISNUMBER(F18),F19-F18+1,"")</f>
        <v>12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0.27430555555555558</v>
      </c>
      <c r="I30" s="43"/>
      <c r="J30" s="43"/>
      <c r="K30" s="44"/>
      <c r="L30" s="43"/>
      <c r="M30" s="43"/>
      <c r="N30" s="43"/>
      <c r="O30" s="45"/>
      <c r="P30" s="46">
        <f>SUM(C30:J30,L30:N30)</f>
        <v>0.27430555555555558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0.27430555555555558</v>
      </c>
      <c r="G31" s="7"/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0.2951388888888889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0.16944444444444445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0.16944444444444445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0.10486111111111113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2.0833333333333332E-2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0.12569444444444444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192</v>
      </c>
      <c r="D36" s="145"/>
      <c r="E36" s="144"/>
      <c r="F36" s="145"/>
      <c r="G36" s="144"/>
      <c r="H36" s="145"/>
      <c r="I36" s="117"/>
      <c r="J36" s="117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66" t="s">
        <v>187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35">
      <c r="B45" s="166" t="s">
        <v>188</v>
      </c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8"/>
    </row>
    <row r="46" spans="2:16" ht="14.1" customHeight="1" x14ac:dyDescent="0.35">
      <c r="B46" s="166"/>
      <c r="C46" s="167"/>
      <c r="D46" s="167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8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72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35">
      <c r="B50" s="182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35">
      <c r="B51" s="183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x14ac:dyDescent="0.35">
      <c r="B52" s="183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178</v>
      </c>
      <c r="C54" s="185"/>
      <c r="D54" s="185"/>
      <c r="E54" s="185"/>
      <c r="F54" s="108"/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-157.09100000000001</v>
      </c>
      <c r="D72" s="60">
        <v>-157.88900000000001</v>
      </c>
      <c r="E72" s="96" t="s">
        <v>118</v>
      </c>
      <c r="F72" s="60">
        <v>26.94</v>
      </c>
      <c r="G72" s="60">
        <v>24.86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-149.751</v>
      </c>
      <c r="D73" s="60">
        <v>-149.65299999999999</v>
      </c>
      <c r="E73" s="98" t="s">
        <v>122</v>
      </c>
      <c r="F73" s="60">
        <v>31.53</v>
      </c>
      <c r="G73" s="60">
        <v>33.450000000000003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-167.768</v>
      </c>
      <c r="D74" s="60">
        <v>-167.81100000000001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-114.25700000000001</v>
      </c>
      <c r="D75" s="60">
        <v>-115.756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37.777000000000001</v>
      </c>
      <c r="D76" s="60">
        <v>36.805999999999997</v>
      </c>
      <c r="E76" s="98" t="s">
        <v>137</v>
      </c>
      <c r="F76" s="116">
        <v>35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35.756999999999998</v>
      </c>
      <c r="D77" s="60">
        <v>34.414999999999999</v>
      </c>
      <c r="E77" s="98" t="s">
        <v>142</v>
      </c>
      <c r="F77" s="116">
        <v>260</v>
      </c>
      <c r="G77" s="116">
        <v>260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30.942</v>
      </c>
      <c r="D78" s="60">
        <v>29.501999999999999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29.481000000000002</v>
      </c>
      <c r="D79" s="60">
        <v>27.913</v>
      </c>
      <c r="E79" s="96" t="s">
        <v>152</v>
      </c>
      <c r="F79" s="60">
        <v>22.9</v>
      </c>
      <c r="G79" s="60">
        <v>23.7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9.0400000000000002E-5</v>
      </c>
      <c r="D80" s="115">
        <v>8.6500000000000002E-5</v>
      </c>
      <c r="E80" s="98" t="s">
        <v>157</v>
      </c>
      <c r="F80" s="60">
        <v>34</v>
      </c>
      <c r="G80" s="60">
        <v>40.1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185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2025-12-20T18:21:40Z</dcterms:modified>
</cp:coreProperties>
</file>