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161B4300-DABF-4B19-8392-F16ED4B25F67}" xr6:coauthVersionLast="47" xr6:coauthVersionMax="47" xr10:uidLastSave="{00000000-0000-0000-0000-000000000000}"/>
  <bookViews>
    <workbookView xWindow="24780" yWindow="6048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<sst xmlns="http://schemas.openxmlformats.org/spreadsheetml/2006/main" count="205" uniqueCount="193">
  <si>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</si>
  <si>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</si>
  <si>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</si>
  <si>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</si>
  <si>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</si>
  <si>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</si>
  <si>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</si>
  <si>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</si>
  <si>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</si>
  <si>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</si>
  <si>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</si>
  <si>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</si>
  <si>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</si>
  <si>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</si>
  <si>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</si>
  <si>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</si>
  <si>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</si>
  <si>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</si>
  <si>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</si>
  <si>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</si>
  <si>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</si>
  <si>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</si>
  <si>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</si>
  <si>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</si>
  <si>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</si>
  <si>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</si>
  <si>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</si>
  <si>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</si>
  <si>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</si>
  <si>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</si>
  <si>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</si>
  <si>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</si>
  <si>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</si>
  <si>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</si>
  <si>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</si>
  <si>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</si>
  <si>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</si>
  <si>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</si>
  <si>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</si>
  <si>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</si>
  <si>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</si>
  <si>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</si>
  <si>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</si>
  <si>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</si>
  <si>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</si>
  <si>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</si>
  <si>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</si>
  <si>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</si>
  <si>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</si>
  <si>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</si>
  <si>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</si>
  <si>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</si>
  <si>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</si>
  <si>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</si>
  <si>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</si>
  <si>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</si>
  <si>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</si>
  <si>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</si>
  <si>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</si>
  <si>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</si>
  <si>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</si>
  <si>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</si>
  <si>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</si>
  <si>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</si>
  <si>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</si>
  <si>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</si>
  <si>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</si>
  <si>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</si>
  <si>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</si>
  <si>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</si>
  <si>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</si>
  <si>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</si>
  <si>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</si>
  <si>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</si>
  <si>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</si>
  <si>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</si>
  <si>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</si>
  <si>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</si>
  <si>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</si>
  <si>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</si>
  <si>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</si>
  <si>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</si>
  <si>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</si>
  <si>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</si>
  <si>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</si>
  <si>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</si>
  <si>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</si>
  <si>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</si>
  <si>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</si>
  <si>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</si>
  <si>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</si>
  <si>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</si>
  <si>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</si>
  <si>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</si>
  <si>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</si>
  <si>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</si>
  <si>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</si>
  <si>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</si>
  <si>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</si>
  <si>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</si>
  <si>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</si>
  <si>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</si>
  <si>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</si>
  <si>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</si>
  <si>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</si>
  <si>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</si>
  <si>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</si>
  <si>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</si>
  <si>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</si>
  <si>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</si>
  <si>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</si>
  <si>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</si>
  <si>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</si>
  <si>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</si>
  <si>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</si>
  <si>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</si>
  <si>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</si>
  <si>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</si>
  <si>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</si>
  <si>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</si>
  <si>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</si>
  <si>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</si>
  <si>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</si>
  <si>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</si>
  <si>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</si>
  <si>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</si>
  <si>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</si>
  <si>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</si>
  <si>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</si>
  <si>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</si>
  <si>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</si>
  <si>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</si>
  <si>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</si>
  <si>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</si>
  <si>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</si>
  <si>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</si>
  <si>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</si>
  <si>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</si>
  <si>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</si>
  <si>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</si>
  <si>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</si>
  <si>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</si>
  <si>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</si>
  <si>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</si>
  <si>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</si>
  <si>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</si>
  <si>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</si>
  <si>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</si>
  <si>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</si>
  <si>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</si>
  <si>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</si>
  <si>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</si>
  <si>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</si>
  <si>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</si>
  <si>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</si>
  <si>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</si>
  <si>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</si>
  <si>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</si>
  <si>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</si>
  <si>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</si>
  <si>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</si>
  <si>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</si>
  <si>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</si>
  <si>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</si>
  <si>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</si>
  <si>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</si>
  <si>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</si>
  <si>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</si>
  <si>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</si>
  <si>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</si>
  <si>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</si>
  <si>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</si>
  <si>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</si>
  <si>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</si>
  <si>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</si>
  <si>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</si>
  <si>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</si>
  <si>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</si>
  <si>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</si>
  <si>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</si>
  <si>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</si>
  <si>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</si>
  <si>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</si>
  <si>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</si>
  <si>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</si>
  <si>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이하로 방풍막 연결 해제</t>
    <phoneticPr fontId="3" type="noConversion"/>
  </si>
  <si>
    <t>NE</t>
    <phoneticPr fontId="3" type="noConversion"/>
  </si>
  <si>
    <t>-</t>
    <phoneticPr fontId="3" type="noConversion"/>
  </si>
  <si>
    <t>[9:30] 번개 및 짙은 구름으로 인한 관측 대기 / [11:50] 관측 재개</t>
    <phoneticPr fontId="3" type="noConversion"/>
  </si>
  <si>
    <t>M_062330-062331:N</t>
    <phoneticPr fontId="3" type="noConversion"/>
  </si>
  <si>
    <t>S</t>
    <phoneticPr fontId="3" type="noConversion"/>
  </si>
  <si>
    <t>NNE</t>
    <phoneticPr fontId="3" type="noConversion"/>
  </si>
  <si>
    <t>C_062419-062420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</si>
</sst>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K84" sqref="K8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46010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84.633569739952719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0.44791666666666669</v>
      </c>
      <c r="D9" s="8" t="s">
        <v>187</v>
      </c>
      <c r="E9" s="8">
        <v>26.9</v>
      </c>
      <c r="F9" s="8">
        <v>30.2</v>
      </c>
      <c r="G9" s="36" t="s">
        <v>190</v>
      </c>
      <c r="H9" s="8">
        <v>0.7</v>
      </c>
      <c r="I9" s="36">
        <v>0.2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24.2</v>
      </c>
      <c r="F10" s="8">
        <v>38.5</v>
      </c>
      <c r="G10" s="36" t="s">
        <v>186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0.72222222222222221</v>
      </c>
      <c r="D11" s="15">
        <v>1.8</v>
      </c>
      <c r="E11" s="15">
        <v>21.3</v>
      </c>
      <c r="F11" s="15">
        <v>52.2</v>
      </c>
      <c r="G11" s="36" t="s">
        <v>191</v>
      </c>
      <c r="H11" s="15">
        <v>3.8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24.274305555555554</v>
      </c>
      <c r="D12" s="19">
        <f>AVERAGE(D9:D11)</f>
        <v>1.55</v>
      </c>
      <c r="E12" s="19">
        <f>AVERAGE(E9:E11)</f>
        <v>24.133333333333329</v>
      </c>
      <c r="F12" s="20">
        <f>AVERAGE(F9:F11)</f>
        <v>40.300000000000004</v>
      </c>
      <c r="G12" s="21"/>
      <c r="H12" s="22">
        <f>AVERAGE(H9:H11)</f>
        <v>1.9666666666666666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184</v>
      </c>
      <c r="F16" s="27" t="s">
        <v>183</v>
      </c>
      <c r="G16" s="27" t="s">
        <v>182</v>
      </c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0.37430555555555556</v>
      </c>
      <c r="D17" s="28">
        <v>0.375</v>
      </c>
      <c r="E17" s="28">
        <v>0.49513888888888891</v>
      </c>
      <c r="F17" s="28">
        <v>0.72638888888888886</v>
      </c>
      <c r="G17" s="28">
        <v>0.74930555555555556</v>
      </c>
      <c r="H17" s="28"/>
      <c r="I17" s="28"/>
      <c r="J17" s="28"/>
      <c r="K17" s="28"/>
      <c r="L17" s="28"/>
      <c r="M17" s="28"/>
      <c r="N17" s="28"/>
      <c r="O17" s="28"/>
      <c r="P17" s="28">
        <v>0.75347222222222221</v>
      </c>
    </row>
    <row r="18" spans="2:16" ht="14.1" customHeight="1" x14ac:dyDescent="0.35">
      <c r="B18" s="35" t="s">
        <v>42</v>
      </c>
      <c r="C18" s="27">
        <v>62313</v>
      </c>
      <c r="D18" s="27">
        <v>62314</v>
      </c>
      <c r="E18" s="27">
        <v>62319</v>
      </c>
      <c r="F18" s="27">
        <v>62413</v>
      </c>
      <c r="G18" s="27">
        <v>62425</v>
      </c>
      <c r="H18" s="27"/>
      <c r="I18" s="27"/>
      <c r="J18" s="27"/>
      <c r="K18" s="27"/>
      <c r="L18" s="27"/>
      <c r="M18" s="27"/>
      <c r="N18" s="27"/>
      <c r="O18" s="27"/>
      <c r="P18" s="114">
        <v>62430</v>
      </c>
    </row>
    <row r="19" spans="2:16" ht="14.1" customHeight="1" thickBot="1" x14ac:dyDescent="0.4">
      <c r="B19" s="13" t="s">
        <v>43</v>
      </c>
      <c r="C19" s="29"/>
      <c r="D19" s="27">
        <v>62318</v>
      </c>
      <c r="E19" s="30">
        <v>62412</v>
      </c>
      <c r="F19" s="30">
        <v>62424</v>
      </c>
      <c r="G19" s="30">
        <v>62429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94</v>
      </c>
      <c r="F20" s="33">
        <f>IF(ISNUMBER(F18),F19-F18+1,"")</f>
        <v>12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0.27430555555555558</v>
      </c>
      <c r="I30" s="43"/>
      <c r="J30" s="43"/>
      <c r="K30" s="44"/>
      <c r="L30" s="43"/>
      <c r="M30" s="43"/>
      <c r="N30" s="43"/>
      <c r="O30" s="45"/>
      <c r="P30" s="46">
        <f>SUM(C30:J30,L30:N30)</f>
        <v>0.27430555555555558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0.27430555555555558</v>
      </c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0.29375000000000001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4.5138888888888888E-2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4.5138888888888888E-2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0.22916666666666669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0.24861111111111112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189</v>
      </c>
      <c r="D36" s="145"/>
      <c r="E36" s="144" t="s">
        <v>192</v>
      </c>
      <c r="F36" s="145"/>
      <c r="G36" s="144"/>
      <c r="H36" s="145"/>
      <c r="I36" s="117"/>
      <c r="J36" s="117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188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72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8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8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-157.167</v>
      </c>
      <c r="D72" s="60">
        <v>-158.38800000000001</v>
      </c>
      <c r="E72" s="96" t="s">
        <v>118</v>
      </c>
      <c r="F72" s="60">
        <v>27.35</v>
      </c>
      <c r="G72" s="60">
        <v>25.81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-150.054</v>
      </c>
      <c r="D73" s="60">
        <v>-150.93899999999999</v>
      </c>
      <c r="E73" s="98" t="s">
        <v>122</v>
      </c>
      <c r="F73" s="60">
        <v>32.44</v>
      </c>
      <c r="G73" s="60">
        <v>36.299999999999997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-169.99700000000001</v>
      </c>
      <c r="D74" s="60">
        <v>-172.959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-114.669</v>
      </c>
      <c r="D75" s="60">
        <v>-117.777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38.027000000000001</v>
      </c>
      <c r="D76" s="60">
        <v>36.938000000000002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36.000999999999998</v>
      </c>
      <c r="D77" s="60">
        <v>34.749000000000002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31.15</v>
      </c>
      <c r="D78" s="60">
        <v>29.905999999999999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29.687000000000001</v>
      </c>
      <c r="D79" s="60">
        <v>28.369</v>
      </c>
      <c r="E79" s="96" t="s">
        <v>152</v>
      </c>
      <c r="F79" s="60">
        <v>22.8</v>
      </c>
      <c r="G79" s="60">
        <v>22.2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6.2700000000000006E-5</v>
      </c>
      <c r="D80" s="115">
        <v>4.5000000000000003E-5</v>
      </c>
      <c r="E80" s="98" t="s">
        <v>157</v>
      </c>
      <c r="F80" s="60">
        <v>38.299999999999997</v>
      </c>
      <c r="G80" s="60">
        <v>53.1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2025-12-19T18:12:00Z</dcterms:modified>
</cp:coreProperties>
</file>