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2\"/>
    </mc:Choice>
  </mc:AlternateContent>
  <xr:revisionPtr revIDLastSave="0" documentId="13_ncr:1_{5D3D9781-78A8-454D-8085-0A1B903B9651}" xr6:coauthVersionLast="47" xr6:coauthVersionMax="47" xr10:uidLastSave="{00000000-0000-0000-0000-000000000000}"/>
  <bookViews>
    <workbookView xWindow="26352" yWindow="6360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<sst xmlns="http://schemas.openxmlformats.org/spreadsheetml/2006/main" count="209" uniqueCount="196">
  <si>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</si>
  <si>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</si>
  <si>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</si>
  <si>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</si>
  <si>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</si>
  <si>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</si>
  <si>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</si>
  <si>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</si>
  <si>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</si>
  <si>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</si>
  <si>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</si>
  <si>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</si>
  <si>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</si>
  <si>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</si>
  <si>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</si>
  <si>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</si>
  <si>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</si>
  <si>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</si>
  <si>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</si>
  <si>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</si>
  <si>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</si>
  <si>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</si>
  <si>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</si>
  <si>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</si>
  <si>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</si>
  <si>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</si>
  <si>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</si>
  <si>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</si>
  <si>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</si>
  <si>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</si>
  <si>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</si>
  <si>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</si>
  <si>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</si>
  <si>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</si>
  <si>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</si>
  <si>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</si>
  <si>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</si>
  <si>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</si>
  <si>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</si>
  <si>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</si>
  <si>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</si>
  <si>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</si>
  <si>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</si>
  <si>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</si>
  <si>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</si>
  <si>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</si>
  <si>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</si>
  <si>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</si>
  <si>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</si>
  <si>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</si>
  <si>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</si>
  <si>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</si>
  <si>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</si>
  <si>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</si>
  <si>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</si>
  <si>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</si>
  <si>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</si>
  <si>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</si>
  <si>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</si>
  <si>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</si>
  <si>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</si>
  <si>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</si>
  <si>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</si>
  <si>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</si>
  <si>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</si>
  <si>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</si>
  <si>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</si>
  <si>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</si>
  <si>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</si>
  <si>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</si>
  <si>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</si>
  <si>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</si>
  <si>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</si>
  <si>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</si>
  <si>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</si>
  <si>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</si>
  <si>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</si>
  <si>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</si>
  <si>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</si>
  <si>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</si>
  <si>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</si>
  <si>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</si>
  <si>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</si>
  <si>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</si>
  <si>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</si>
  <si>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</si>
  <si>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</si>
  <si>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</si>
  <si>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</si>
  <si>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</si>
  <si>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</si>
  <si>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</si>
  <si>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</si>
  <si>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</si>
  <si>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</si>
  <si>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</si>
  <si>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</si>
  <si>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</si>
  <si>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</si>
  <si>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</si>
  <si>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</si>
  <si>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</si>
  <si>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</si>
  <si>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</si>
  <si>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</si>
  <si>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</si>
  <si>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</si>
  <si>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</si>
  <si>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</si>
  <si>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</si>
  <si>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</si>
  <si>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</si>
  <si>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</si>
  <si>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</si>
  <si>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</si>
  <si>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</si>
  <si>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</si>
  <si>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</si>
  <si>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</si>
  <si>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</si>
  <si>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</si>
  <si>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</si>
  <si>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</si>
  <si>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</si>
  <si>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</si>
  <si>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</si>
  <si>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</si>
  <si>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</si>
  <si>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</si>
  <si>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</si>
  <si>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</si>
  <si>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</si>
  <si>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</si>
  <si>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</si>
  <si>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</si>
  <si>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</si>
  <si>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</si>
  <si>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</si>
  <si>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</si>
  <si>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</si>
  <si>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</si>
  <si>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</si>
  <si>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</si>
  <si>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</si>
  <si>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</si>
  <si>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</si>
  <si>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</si>
  <si>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</si>
  <si>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</si>
  <si>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</si>
  <si>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</si>
  <si>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</si>
  <si>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</si>
  <si>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</si>
  <si>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</si>
  <si>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</si>
  <si>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</si>
  <si>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</si>
  <si>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</si>
  <si>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</si>
  <si>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</si>
  <si>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</si>
  <si>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</si>
  <si>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</si>
  <si>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</si>
  <si>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</si>
  <si>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</si>
  <si>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</si>
  <si>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</si>
  <si>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</si>
  <si>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</si>
  <si>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</si>
  <si>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</si>
  <si>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</si>
  <si>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</si>
  <si>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</si>
  <si>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</si>
  <si>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</si>
  <si>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</si>
  <si>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</si>
  <si>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</si>
  <si>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</si>
  <si>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</si>
  <si>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</si>
  <si>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ASPEC-MMA</t>
    <phoneticPr fontId="3" type="noConversion"/>
  </si>
  <si>
    <t>월령 40% 이하로 방풍막 연결 해제</t>
    <phoneticPr fontId="3" type="noConversion"/>
  </si>
  <si>
    <t>4s/26k 6s/26k 8s/29k 10s/28k</t>
    <phoneticPr fontId="3" type="noConversion"/>
  </si>
  <si>
    <t>6s/23k 10s/29k 12s/26k 16s/26k</t>
    <phoneticPr fontId="3" type="noConversion"/>
  </si>
  <si>
    <t>M_062206-062207:K</t>
    <phoneticPr fontId="3" type="noConversion"/>
  </si>
  <si>
    <t>M_062247-062248:T</t>
    <phoneticPr fontId="3" type="noConversion"/>
  </si>
  <si>
    <t>NNW</t>
    <phoneticPr fontId="3" type="noConversion"/>
  </si>
  <si>
    <t>NE</t>
    <phoneticPr fontId="3" type="noConversion"/>
  </si>
  <si>
    <t>N</t>
    <phoneticPr fontId="3" type="noConversion"/>
  </si>
  <si>
    <t>M_062294-062295:M</t>
    <phoneticPr fontId="3" type="noConversion"/>
  </si>
  <si>
    <t>38s/21k 36s/27k</t>
    <phoneticPr fontId="3" type="noConversion"/>
  </si>
  <si>
    <t>30s/30k 10s/29k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</si>
</sst>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2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46009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100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0.44791666666666669</v>
      </c>
      <c r="D9" s="8">
        <v>1.4</v>
      </c>
      <c r="E9" s="8">
        <v>24.5</v>
      </c>
      <c r="F9" s="8">
        <v>42.4</v>
      </c>
      <c r="G9" s="36" t="s">
        <v>190</v>
      </c>
      <c r="H9" s="8">
        <v>1.3</v>
      </c>
      <c r="I9" s="36">
        <v>2.4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1.3</v>
      </c>
      <c r="E10" s="8">
        <v>22</v>
      </c>
      <c r="F10" s="8">
        <v>51.4</v>
      </c>
      <c r="G10" s="36" t="s">
        <v>191</v>
      </c>
      <c r="H10" s="8">
        <v>3.6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0.72222222222222221</v>
      </c>
      <c r="D11" s="15">
        <v>1.5</v>
      </c>
      <c r="E11" s="15">
        <v>21.9</v>
      </c>
      <c r="F11" s="15">
        <v>49</v>
      </c>
      <c r="G11" s="36" t="s">
        <v>192</v>
      </c>
      <c r="H11" s="15">
        <v>0.8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24.274305555555554</v>
      </c>
      <c r="D12" s="19">
        <f>AVERAGE(D9:D11)</f>
        <v>1.4000000000000001</v>
      </c>
      <c r="E12" s="19">
        <f>AVERAGE(E9:E11)</f>
        <v>22.8</v>
      </c>
      <c r="F12" s="20">
        <f>AVERAGE(F9:F11)</f>
        <v>47.6</v>
      </c>
      <c r="G12" s="21"/>
      <c r="H12" s="22">
        <f>AVERAGE(H9:H11)</f>
        <v>1.9000000000000001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181</v>
      </c>
      <c r="D16" s="27" t="s">
        <v>182</v>
      </c>
      <c r="E16" s="27" t="s">
        <v>183</v>
      </c>
      <c r="F16" s="27" t="s">
        <v>184</v>
      </c>
      <c r="G16" s="27" t="s">
        <v>183</v>
      </c>
      <c r="H16" s="27" t="s">
        <v>182</v>
      </c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0.3840277777777778</v>
      </c>
      <c r="D17" s="28">
        <v>0.38472222222222224</v>
      </c>
      <c r="E17" s="28">
        <v>0.4201388888888889</v>
      </c>
      <c r="F17" s="28">
        <v>0.44027777777777777</v>
      </c>
      <c r="G17" s="28">
        <v>0.72638888888888886</v>
      </c>
      <c r="H17" s="28">
        <v>0.75972222222222219</v>
      </c>
      <c r="I17" s="28"/>
      <c r="J17" s="28"/>
      <c r="K17" s="28"/>
      <c r="L17" s="28"/>
      <c r="M17" s="28"/>
      <c r="N17" s="28"/>
      <c r="O17" s="28"/>
      <c r="P17" s="28">
        <v>0.78055555555555556</v>
      </c>
    </row>
    <row r="18" spans="2:16" ht="14.1" customHeight="1" x14ac:dyDescent="0.35">
      <c r="B18" s="35" t="s">
        <v>42</v>
      </c>
      <c r="C18" s="27">
        <v>62123</v>
      </c>
      <c r="D18" s="27">
        <v>62124</v>
      </c>
      <c r="E18" s="27">
        <v>62144</v>
      </c>
      <c r="F18" s="27">
        <v>62156</v>
      </c>
      <c r="G18" s="27">
        <v>62284</v>
      </c>
      <c r="H18" s="27">
        <v>62298</v>
      </c>
      <c r="I18" s="27"/>
      <c r="J18" s="27"/>
      <c r="K18" s="27"/>
      <c r="L18" s="27"/>
      <c r="M18" s="27"/>
      <c r="N18" s="27"/>
      <c r="O18" s="27"/>
      <c r="P18" s="114">
        <v>62312</v>
      </c>
    </row>
    <row r="19" spans="2:16" ht="14.1" customHeight="1" thickBot="1" x14ac:dyDescent="0.4">
      <c r="B19" s="13" t="s">
        <v>43</v>
      </c>
      <c r="C19" s="29"/>
      <c r="D19" s="27">
        <v>62136</v>
      </c>
      <c r="E19" s="30">
        <v>62155</v>
      </c>
      <c r="F19" s="30">
        <v>62283</v>
      </c>
      <c r="G19" s="30">
        <v>62297</v>
      </c>
      <c r="H19" s="30">
        <v>62311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128</v>
      </c>
      <c r="G20" s="33">
        <f>IF(ISNUMBER(G18),G19-G18+1,"")</f>
        <v>14</v>
      </c>
      <c r="H20" s="33">
        <f>IF(ISNUMBER(H18),H19-H18+1,"")</f>
        <v>14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>
        <v>0.39791666666666664</v>
      </c>
      <c r="D23" s="112">
        <v>0.40069444444444446</v>
      </c>
      <c r="E23" s="36" t="s">
        <v>48</v>
      </c>
      <c r="F23" s="164" t="s">
        <v>186</v>
      </c>
      <c r="G23" s="164"/>
      <c r="H23" s="164"/>
      <c r="I23" s="164"/>
      <c r="J23" s="102">
        <v>0.75972222222222219</v>
      </c>
      <c r="K23" s="102">
        <v>0.76249999999999996</v>
      </c>
      <c r="L23" s="112" t="s">
        <v>164</v>
      </c>
      <c r="M23" s="164" t="s">
        <v>194</v>
      </c>
      <c r="N23" s="164"/>
      <c r="O23" s="164"/>
      <c r="P23" s="164"/>
    </row>
    <row r="24" spans="2:16" ht="13.5" customHeight="1" x14ac:dyDescent="0.35">
      <c r="B24" s="165"/>
      <c r="C24" s="112"/>
      <c r="D24" s="112"/>
      <c r="E24" s="109" t="s">
        <v>176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>
        <v>0.40138888888888891</v>
      </c>
      <c r="D25" s="112">
        <v>0.40416666666666667</v>
      </c>
      <c r="E25" s="109" t="s">
        <v>170</v>
      </c>
      <c r="F25" s="164" t="s">
        <v>187</v>
      </c>
      <c r="G25" s="164"/>
      <c r="H25" s="164"/>
      <c r="I25" s="164"/>
      <c r="J25" s="102">
        <v>0.76527777777777772</v>
      </c>
      <c r="K25" s="102">
        <v>0.7680555555555556</v>
      </c>
      <c r="L25" s="36" t="s">
        <v>49</v>
      </c>
      <c r="M25" s="164" t="s">
        <v>195</v>
      </c>
      <c r="N25" s="164"/>
      <c r="O25" s="164"/>
      <c r="P25" s="164"/>
    </row>
    <row r="26" spans="2:16" ht="13.5" customHeight="1" x14ac:dyDescent="0.35">
      <c r="B26" s="165"/>
      <c r="C26" s="112"/>
      <c r="D26" s="112"/>
      <c r="E26" s="109" t="s">
        <v>164</v>
      </c>
      <c r="F26" s="164"/>
      <c r="G26" s="164"/>
      <c r="H26" s="164"/>
      <c r="I26" s="164"/>
      <c r="J26" s="102"/>
      <c r="K26" s="102"/>
      <c r="L26" s="36" t="s">
        <v>179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0.27430555555555558</v>
      </c>
      <c r="I30" s="43"/>
      <c r="J30" s="43"/>
      <c r="K30" s="44"/>
      <c r="L30" s="43"/>
      <c r="M30" s="43"/>
      <c r="N30" s="43"/>
      <c r="O30" s="45"/>
      <c r="P30" s="46">
        <f>SUM(C30:J30,L30:N30)</f>
        <v>0.27430555555555558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0.28472222222222221</v>
      </c>
      <c r="G31" s="7"/>
      <c r="H31" s="7"/>
      <c r="I31" s="7"/>
      <c r="J31" s="7"/>
      <c r="K31" s="7">
        <v>4.1666666666666664E-2</v>
      </c>
      <c r="L31" s="7"/>
      <c r="M31" s="7"/>
      <c r="N31" s="7"/>
      <c r="O31" s="48"/>
      <c r="P31" s="46">
        <f>SUM(C31:N31)</f>
        <v>0.3263888888888889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0.28472222222222221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4.1666666666666664E-2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0.3263888888888889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188</v>
      </c>
      <c r="D36" s="155"/>
      <c r="E36" s="154" t="s">
        <v>189</v>
      </c>
      <c r="F36" s="155"/>
      <c r="G36" s="154" t="s">
        <v>193</v>
      </c>
      <c r="H36" s="155"/>
      <c r="I36" s="150"/>
      <c r="J36" s="150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" customHeight="1" x14ac:dyDescent="0.35">
      <c r="B47" s="170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9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178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-158.66999999999999</v>
      </c>
      <c r="D72" s="60">
        <v>-158.94999999999999</v>
      </c>
      <c r="E72" s="96" t="s">
        <v>118</v>
      </c>
      <c r="F72" s="60">
        <v>26.09</v>
      </c>
      <c r="G72" s="60">
        <v>25.4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-151.893</v>
      </c>
      <c r="D73" s="60">
        <v>-151.744</v>
      </c>
      <c r="E73" s="98" t="s">
        <v>122</v>
      </c>
      <c r="F73" s="60">
        <v>34.6</v>
      </c>
      <c r="G73" s="60">
        <v>36.119999999999997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-172.41300000000001</v>
      </c>
      <c r="D74" s="60">
        <v>-172.38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-117.648</v>
      </c>
      <c r="D75" s="60">
        <v>-119.06399999999999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36.475000000000001</v>
      </c>
      <c r="D76" s="60">
        <v>36.643000000000001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34.567</v>
      </c>
      <c r="D77" s="60">
        <v>34.450000000000003</v>
      </c>
      <c r="E77" s="98" t="s">
        <v>142</v>
      </c>
      <c r="F77" s="116">
        <v>260</v>
      </c>
      <c r="G77" s="116">
        <v>260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29.853999999999999</v>
      </c>
      <c r="D78" s="60">
        <v>29.622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28.39</v>
      </c>
      <c r="D79" s="60">
        <v>28.074999999999999</v>
      </c>
      <c r="E79" s="96" t="s">
        <v>152</v>
      </c>
      <c r="F79" s="60">
        <v>20.8</v>
      </c>
      <c r="G79" s="60">
        <v>21.6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5.2299999999999997E-5</v>
      </c>
      <c r="D80" s="115">
        <v>6.1199999999999997E-5</v>
      </c>
      <c r="E80" s="98" t="s">
        <v>157</v>
      </c>
      <c r="F80" s="60">
        <v>42</v>
      </c>
      <c r="G80" s="60">
        <v>58.8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185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3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3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3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3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3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3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3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3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3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3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I36:J36"/>
    <mergeCell ref="K36:L36"/>
    <mergeCell ref="E36:F36"/>
    <mergeCell ref="G36:H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2025-12-18T18:53:36Z</dcterms:modified>
</cp:coreProperties>
</file>