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F3AA8A08-9EB1-4D14-B9A6-FB0C0D1E290B}" xr6:coauthVersionLast="47" xr6:coauthVersionMax="47" xr10:uidLastSave="{00000000-0000-0000-0000-000000000000}"/>
  <bookViews>
    <workbookView xWindow="28056" yWindow="421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<sst xmlns="http://schemas.openxmlformats.org/spreadsheetml/2006/main" count="209" uniqueCount="195">
  <si>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</si>
  <si>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</si>
  <si>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</si>
  <si>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</si>
  <si>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</si>
  <si>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</si>
  <si>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</si>
  <si>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</si>
  <si>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</si>
  <si>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</si>
  <si>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</si>
  <si>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</si>
  <si>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</si>
  <si>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</si>
  <si>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</si>
  <si>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</si>
  <si>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</si>
  <si>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</si>
  <si>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</si>
  <si>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</si>
  <si>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</si>
  <si>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</si>
  <si>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</si>
  <si>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</si>
  <si>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</si>
  <si>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</si>
  <si>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</si>
  <si>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</si>
  <si>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</si>
  <si>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</si>
  <si>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</si>
  <si>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</si>
  <si>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</si>
  <si>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</si>
  <si>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</si>
  <si>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</si>
  <si>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</si>
  <si>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</si>
  <si>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</si>
  <si>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</si>
  <si>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</si>
  <si>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</si>
  <si>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</si>
  <si>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</si>
  <si>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</si>
  <si>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</si>
  <si>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</si>
  <si>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</si>
  <si>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</si>
  <si>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</si>
  <si>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</si>
  <si>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</si>
  <si>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</si>
  <si>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</si>
  <si>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</si>
  <si>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</si>
  <si>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</si>
  <si>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</si>
  <si>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</si>
  <si>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</si>
  <si>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</si>
  <si>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</si>
  <si>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</si>
  <si>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</si>
  <si>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</si>
  <si>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</si>
  <si>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</si>
  <si>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</si>
  <si>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</si>
  <si>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</si>
  <si>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</si>
  <si>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</si>
  <si>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</si>
  <si>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</si>
  <si>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</si>
  <si>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</si>
  <si>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</si>
  <si>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</si>
  <si>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</si>
  <si>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</si>
  <si>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</si>
  <si>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</si>
  <si>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</si>
  <si>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</si>
  <si>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</si>
  <si>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</si>
  <si>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</si>
  <si>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</si>
  <si>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</si>
  <si>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</si>
  <si>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</si>
  <si>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</si>
  <si>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</si>
  <si>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</si>
  <si>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</si>
  <si>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</si>
  <si>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</si>
  <si>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</si>
  <si>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</si>
  <si>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</si>
  <si>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</si>
  <si>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</si>
  <si>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</si>
  <si>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</si>
  <si>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</si>
  <si>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</si>
  <si>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</si>
  <si>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</si>
  <si>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</si>
  <si>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</si>
  <si>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</si>
  <si>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</si>
  <si>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</si>
  <si>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</si>
  <si>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</si>
  <si>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</si>
  <si>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</si>
  <si>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</si>
  <si>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</si>
  <si>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</si>
  <si>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</si>
  <si>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</si>
  <si>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</si>
  <si>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</si>
  <si>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</si>
  <si>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</si>
  <si>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</si>
  <si>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</si>
  <si>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</si>
  <si>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</si>
  <si>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</si>
  <si>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</si>
  <si>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</si>
  <si>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</si>
  <si>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</si>
  <si>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</si>
  <si>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</si>
  <si>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</si>
  <si>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</si>
  <si>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</si>
  <si>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</si>
  <si>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</si>
  <si>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</si>
  <si>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</si>
  <si>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</si>
  <si>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</si>
  <si>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</si>
  <si>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</si>
  <si>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</si>
  <si>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</si>
  <si>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</si>
  <si>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</si>
  <si>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</si>
  <si>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</si>
  <si>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</si>
  <si>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</si>
  <si>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</si>
  <si>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</si>
  <si>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</si>
  <si>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</si>
  <si>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</si>
  <si>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</si>
  <si>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</si>
  <si>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</si>
  <si>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</si>
  <si>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</si>
  <si>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</si>
  <si>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</si>
  <si>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</si>
  <si>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</si>
  <si>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</si>
  <si>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</si>
  <si>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</si>
  <si>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</si>
  <si>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</si>
  <si>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</si>
  <si>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</si>
  <si>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</si>
  <si>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</si>
  <si>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</si>
  <si>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</si>
  <si>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</si>
  <si>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</si>
  <si>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</si>
  <si>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</si>
  <si>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이하로 방풍막 연결 해제</t>
    <phoneticPr fontId="3" type="noConversion"/>
  </si>
  <si>
    <t>5s/26k 10s/30k 12s/27k</t>
    <phoneticPr fontId="3" type="noConversion"/>
  </si>
  <si>
    <t>6s/24k 9s/27k 11s/27k 13s/24k</t>
    <phoneticPr fontId="3" type="noConversion"/>
  </si>
  <si>
    <t>C_062017</t>
    <phoneticPr fontId="3" type="noConversion"/>
  </si>
  <si>
    <t>S</t>
    <phoneticPr fontId="3" type="noConversion"/>
  </si>
  <si>
    <t>NE</t>
    <phoneticPr fontId="3" type="noConversion"/>
  </si>
  <si>
    <t>E_062113-062116</t>
    <phoneticPr fontId="3" type="noConversion"/>
  </si>
  <si>
    <t>E_062113-062116 맞바람(NNE)과 순간 풍속(7.5m/s~18.4m/s)으로 인한 oscillation으로 인해 포인팅 실패로 수동 관측 / 망원경이 앞뒤로 흔들리면서 별이 흐름</t>
    <phoneticPr fontId="3" type="noConversion"/>
  </si>
  <si>
    <t>[17:40~18:15] 망원경이 앞뒤로 왔다갔다 함 / 망원경 재시작 했으나 남축 방향으로 내려가 있음 / 수동으로 세운 후 EIB 재실행 후 정상화 됨</t>
    <phoneticPr fontId="3" type="noConversion"/>
  </si>
  <si>
    <t>IC.K 창에서 수차례 shift + fn + f1 키가 먹히지 않음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</si>
</sst>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6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46008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0.44722222222222224</v>
      </c>
      <c r="D9" s="8">
        <v>1.8</v>
      </c>
      <c r="E9" s="8">
        <v>22.6</v>
      </c>
      <c r="F9" s="8">
        <v>50.4</v>
      </c>
      <c r="G9" s="36" t="s">
        <v>189</v>
      </c>
      <c r="H9" s="8">
        <v>3</v>
      </c>
      <c r="I9" s="36">
        <v>6.7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1.1000000000000001</v>
      </c>
      <c r="E10" s="8">
        <v>21.4</v>
      </c>
      <c r="F10" s="8">
        <v>51.3</v>
      </c>
      <c r="G10" s="36" t="s">
        <v>190</v>
      </c>
      <c r="H10" s="8">
        <v>2.9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0.72152777777777777</v>
      </c>
      <c r="D11" s="15">
        <v>1.9</v>
      </c>
      <c r="E11" s="15">
        <v>17.399999999999999</v>
      </c>
      <c r="F11" s="15">
        <v>71.2</v>
      </c>
      <c r="G11" s="36" t="s">
        <v>190</v>
      </c>
      <c r="H11" s="15">
        <v>3.4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24.274305555555554</v>
      </c>
      <c r="D12" s="19">
        <f>AVERAGE(D9:D11)</f>
        <v>1.6000000000000003</v>
      </c>
      <c r="E12" s="19">
        <f>AVERAGE(E9:E11)</f>
        <v>20.466666666666665</v>
      </c>
      <c r="F12" s="20">
        <f>AVERAGE(F9:F11)</f>
        <v>57.633333333333326</v>
      </c>
      <c r="G12" s="21"/>
      <c r="H12" s="22">
        <f>AVERAGE(H9:H11)</f>
        <v>3.1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0.37916666666666665</v>
      </c>
      <c r="D17" s="28">
        <v>0.37986111111111109</v>
      </c>
      <c r="E17" s="28">
        <v>0.41944444444444445</v>
      </c>
      <c r="F17" s="28">
        <v>0.43958333333333333</v>
      </c>
      <c r="G17" s="28">
        <v>0.72430555555555554</v>
      </c>
      <c r="H17" s="28">
        <v>0.76111111111111107</v>
      </c>
      <c r="I17" s="28"/>
      <c r="J17" s="28"/>
      <c r="K17" s="28"/>
      <c r="L17" s="28"/>
      <c r="M17" s="28"/>
      <c r="N17" s="28"/>
      <c r="O17" s="28"/>
      <c r="P17" s="28">
        <v>0.76527777777777772</v>
      </c>
    </row>
    <row r="18" spans="2:16" ht="14.1" customHeight="1" x14ac:dyDescent="0.35">
      <c r="B18" s="35" t="s">
        <v>42</v>
      </c>
      <c r="C18" s="27">
        <v>61956</v>
      </c>
      <c r="D18" s="27">
        <v>61957</v>
      </c>
      <c r="E18" s="27">
        <v>61978</v>
      </c>
      <c r="F18" s="27">
        <v>61990</v>
      </c>
      <c r="G18" s="27">
        <v>62109</v>
      </c>
      <c r="H18" s="27">
        <v>62117</v>
      </c>
      <c r="I18" s="27"/>
      <c r="J18" s="27"/>
      <c r="K18" s="27"/>
      <c r="L18" s="27"/>
      <c r="M18" s="27"/>
      <c r="N18" s="27"/>
      <c r="O18" s="27"/>
      <c r="P18" s="114">
        <v>62122</v>
      </c>
    </row>
    <row r="19" spans="2:16" ht="14.1" customHeight="1" thickBot="1" x14ac:dyDescent="0.4">
      <c r="B19" s="13" t="s">
        <v>43</v>
      </c>
      <c r="C19" s="29"/>
      <c r="D19" s="27">
        <v>61969</v>
      </c>
      <c r="E19" s="30">
        <v>61989</v>
      </c>
      <c r="F19" s="30">
        <v>62108</v>
      </c>
      <c r="G19" s="30">
        <v>62116</v>
      </c>
      <c r="H19" s="30">
        <v>62121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119</v>
      </c>
      <c r="G20" s="33">
        <f>IF(ISNUMBER(G18),G19-G18+1,"")</f>
        <v>8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12">
        <v>0.3972222222222222</v>
      </c>
      <c r="D24" s="112">
        <v>0.4</v>
      </c>
      <c r="E24" s="109" t="s">
        <v>176</v>
      </c>
      <c r="F24" s="164" t="s">
        <v>186</v>
      </c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12">
        <v>0.40069444444444446</v>
      </c>
      <c r="D26" s="112">
        <v>0.40347222222222223</v>
      </c>
      <c r="E26" s="109" t="s">
        <v>164</v>
      </c>
      <c r="F26" s="164" t="s">
        <v>187</v>
      </c>
      <c r="G26" s="164"/>
      <c r="H26" s="164"/>
      <c r="I26" s="164"/>
      <c r="J26" s="102"/>
      <c r="K26" s="102"/>
      <c r="L26" s="36" t="s">
        <v>179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0.27430555555555558</v>
      </c>
      <c r="I30" s="43"/>
      <c r="J30" s="43"/>
      <c r="K30" s="44"/>
      <c r="L30" s="43"/>
      <c r="M30" s="43"/>
      <c r="N30" s="43"/>
      <c r="O30" s="45"/>
      <c r="P30" s="46">
        <f>SUM(C30:J30,L30:N30)</f>
        <v>0.27430555555555558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0.28194444444444444</v>
      </c>
      <c r="G31" s="7"/>
      <c r="H31" s="7"/>
      <c r="I31" s="7"/>
      <c r="J31" s="7"/>
      <c r="K31" s="7">
        <v>3.3333333333333333E-2</v>
      </c>
      <c r="L31" s="7"/>
      <c r="M31" s="7"/>
      <c r="N31" s="7"/>
      <c r="O31" s="48"/>
      <c r="P31" s="46">
        <f>SUM(C31:N31)</f>
        <v>0.31527777777777777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0.28194444444444444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3.3333333333333333E-2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0.31527777777777777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188</v>
      </c>
      <c r="D36" s="155"/>
      <c r="E36" s="154" t="s">
        <v>191</v>
      </c>
      <c r="F36" s="155"/>
      <c r="G36" s="154"/>
      <c r="H36" s="155"/>
      <c r="I36" s="150"/>
      <c r="J36" s="150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192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9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-159.81399999999999</v>
      </c>
      <c r="D72" s="60">
        <v>-160.39099999999999</v>
      </c>
      <c r="E72" s="96" t="s">
        <v>118</v>
      </c>
      <c r="F72" s="60">
        <v>25.78</v>
      </c>
      <c r="G72" s="60">
        <v>24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-153.32400000000001</v>
      </c>
      <c r="D73" s="60">
        <v>-153.935</v>
      </c>
      <c r="E73" s="98" t="s">
        <v>122</v>
      </c>
      <c r="F73" s="60">
        <v>35.9</v>
      </c>
      <c r="G73" s="60">
        <v>38.99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-181.428</v>
      </c>
      <c r="D74" s="60">
        <v>-175.005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-119.946</v>
      </c>
      <c r="D75" s="60">
        <v>-121.325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36.161999999999999</v>
      </c>
      <c r="D76" s="60">
        <v>34.619999999999997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34.258000000000003</v>
      </c>
      <c r="D77" s="60">
        <v>32.671999999999997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29.475999999999999</v>
      </c>
      <c r="D78" s="60">
        <v>27.954999999999998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28.004999999999999</v>
      </c>
      <c r="D79" s="60">
        <v>26.465</v>
      </c>
      <c r="E79" s="96" t="s">
        <v>152</v>
      </c>
      <c r="F79" s="60">
        <v>19.5</v>
      </c>
      <c r="G79" s="60">
        <v>19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2.5000000000000001E-5</v>
      </c>
      <c r="D80" s="115">
        <v>4.5099999999999998E-5</v>
      </c>
      <c r="E80" s="98" t="s">
        <v>157</v>
      </c>
      <c r="F80" s="60">
        <v>49.7</v>
      </c>
      <c r="G80" s="60">
        <v>77.900000000000006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194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3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3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3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3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3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3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3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3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3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3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2025-12-17T18:59:38Z</dcterms:modified>
</cp:coreProperties>
</file>