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CAF7FE01-FFFC-43B4-B631-9A0E3BA31CCD}" xr6:coauthVersionLast="47" xr6:coauthVersionMax="47" xr10:uidLastSave="{00000000-0000-0000-0000-000000000000}"/>
  <bookViews>
    <workbookView xWindow="27240" yWindow="586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<sst xmlns="http://schemas.openxmlformats.org/spreadsheetml/2006/main" count="205" uniqueCount="193">
  <si>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</si>
  <si>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</si>
  <si>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</si>
  <si>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</si>
  <si>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</si>
  <si>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</si>
  <si>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</si>
  <si>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</si>
  <si>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</si>
  <si>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</si>
  <si>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</si>
  <si>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</si>
  <si>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</si>
  <si>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</si>
  <si>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</si>
  <si>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</si>
  <si>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</si>
  <si>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</si>
  <si>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</si>
  <si>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</si>
  <si>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</si>
  <si>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</si>
  <si>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</si>
  <si>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</si>
  <si>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</si>
  <si>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</si>
  <si>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</si>
  <si>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</si>
  <si>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</si>
  <si>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</si>
  <si>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</si>
  <si>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</si>
  <si>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</si>
  <si>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</si>
  <si>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</si>
  <si>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</si>
  <si>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</si>
  <si>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</si>
  <si>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</si>
  <si>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</si>
  <si>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</si>
  <si>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</si>
  <si>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</si>
  <si>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</si>
  <si>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</si>
  <si>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</si>
  <si>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</si>
  <si>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</si>
  <si>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</si>
  <si>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</si>
  <si>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</si>
  <si>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</si>
  <si>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</si>
  <si>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</si>
  <si>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</si>
  <si>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</si>
  <si>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</si>
  <si>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</si>
  <si>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</si>
  <si>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</si>
  <si>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</si>
  <si>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</si>
  <si>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</si>
  <si>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</si>
  <si>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</si>
  <si>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</si>
  <si>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</si>
  <si>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</si>
  <si>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</si>
  <si>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</si>
  <si>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</si>
  <si>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</si>
  <si>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</si>
  <si>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</si>
  <si>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</si>
  <si>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</si>
  <si>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</si>
  <si>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</si>
  <si>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</si>
  <si>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</si>
  <si>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</si>
  <si>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</si>
  <si>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</si>
  <si>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</si>
  <si>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</si>
  <si>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</si>
  <si>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</si>
  <si>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</si>
  <si>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</si>
  <si>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</si>
  <si>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</si>
  <si>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</si>
  <si>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</si>
  <si>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</si>
  <si>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</si>
  <si>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</si>
  <si>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</si>
  <si>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</si>
  <si>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</si>
  <si>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</si>
  <si>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</si>
  <si>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</si>
  <si>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</si>
  <si>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</si>
  <si>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</si>
  <si>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</si>
  <si>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</si>
  <si>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</si>
  <si>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</si>
  <si>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</si>
  <si>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</si>
  <si>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</si>
  <si>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</si>
  <si>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</si>
  <si>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</si>
  <si>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</si>
  <si>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</si>
  <si>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</si>
  <si>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</si>
  <si>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</si>
  <si>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</si>
  <si>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</si>
  <si>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</si>
  <si>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</si>
  <si>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</si>
  <si>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</si>
  <si>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</si>
  <si>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</si>
  <si>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</si>
  <si>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</si>
  <si>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</si>
  <si>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</si>
  <si>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</si>
  <si>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</si>
  <si>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</si>
  <si>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</si>
  <si>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</si>
  <si>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</si>
  <si>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</si>
  <si>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</si>
  <si>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</si>
  <si>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</si>
  <si>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</si>
  <si>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</si>
  <si>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</si>
  <si>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</si>
  <si>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</si>
  <si>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</si>
  <si>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</si>
  <si>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</si>
  <si>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</si>
  <si>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</si>
  <si>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</si>
  <si>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</si>
  <si>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</si>
  <si>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</si>
  <si>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</si>
  <si>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</si>
  <si>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</si>
  <si>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</si>
  <si>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</si>
  <si>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</si>
  <si>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</si>
  <si>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</si>
  <si>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</si>
  <si>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</si>
  <si>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</si>
  <si>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</si>
  <si>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</si>
  <si>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</si>
  <si>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</si>
  <si>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</si>
  <si>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</si>
  <si>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</si>
  <si>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</si>
  <si>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</si>
  <si>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</si>
  <si>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</si>
  <si>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</si>
  <si>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</si>
  <si>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</si>
  <si>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</si>
  <si>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</si>
  <si>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</si>
  <si>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</si>
  <si>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</si>
  <si>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KS4 관측대상 #104~111 Dec is out of the south limit으로 스킵됨</t>
    <phoneticPr fontId="3" type="noConversion"/>
  </si>
  <si>
    <t>[10:25] 망원경과 셔터가 앞뒤 방향으로 왔다갔다 움직임(ALT: 60.9 / AZ: 167.7 / HA: -00:23:53.45) / tmux reset 실행 후 정상화 됨</t>
    <phoneticPr fontId="3" type="noConversion"/>
  </si>
  <si>
    <t>ESE</t>
    <phoneticPr fontId="3" type="noConversion"/>
  </si>
  <si>
    <t>SSE</t>
    <phoneticPr fontId="3" type="noConversion"/>
  </si>
  <si>
    <t>N</t>
    <phoneticPr fontId="3" type="noConversion"/>
  </si>
  <si>
    <t>32s/26k</t>
    <phoneticPr fontId="3" type="noConversion"/>
  </si>
  <si>
    <t>28s/20k 26s/27k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</si>
</sst>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0.44444444444444442</v>
      </c>
      <c r="D9" s="8">
        <v>2.4</v>
      </c>
      <c r="E9" s="8">
        <v>14.4</v>
      </c>
      <c r="F9" s="8">
        <v>69.5</v>
      </c>
      <c r="G9" s="36" t="s">
        <v>188</v>
      </c>
      <c r="H9" s="8">
        <v>8.6999999999999993</v>
      </c>
      <c r="I9" s="36">
        <v>51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14.1</v>
      </c>
      <c r="F10" s="8">
        <v>76.8</v>
      </c>
      <c r="G10" s="36" t="s">
        <v>189</v>
      </c>
      <c r="H10" s="8">
        <v>5.7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1.6</v>
      </c>
      <c r="E11" s="15">
        <v>16.3</v>
      </c>
      <c r="F11" s="15">
        <v>57.5</v>
      </c>
      <c r="G11" s="36" t="s">
        <v>190</v>
      </c>
      <c r="H11" s="15">
        <v>10.199999999999999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24.276388888888892</v>
      </c>
      <c r="D12" s="19">
        <f>AVERAGE(D9:D11)</f>
        <v>2.1999999999999997</v>
      </c>
      <c r="E12" s="19">
        <f>AVERAGE(E9:E11)</f>
        <v>14.933333333333332</v>
      </c>
      <c r="F12" s="20">
        <f>AVERAGE(F9:F11)</f>
        <v>67.933333333333337</v>
      </c>
      <c r="G12" s="21"/>
      <c r="H12" s="22">
        <f>AVERAGE(H9:H11)</f>
        <v>8.1999999999999993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182</v>
      </c>
      <c r="D16" s="27" t="s">
        <v>183</v>
      </c>
      <c r="E16" s="27" t="s">
        <v>185</v>
      </c>
      <c r="F16" s="27" t="s">
        <v>184</v>
      </c>
      <c r="G16" s="27" t="s">
        <v>183</v>
      </c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0.39583333333333331</v>
      </c>
      <c r="D17" s="28">
        <v>0.3972222222222222</v>
      </c>
      <c r="E17" s="28">
        <v>0.44305555555555554</v>
      </c>
      <c r="F17" s="28">
        <v>0.72777777777777775</v>
      </c>
      <c r="G17" s="28">
        <v>0.7583333333333333</v>
      </c>
      <c r="H17" s="28"/>
      <c r="I17" s="28"/>
      <c r="J17" s="28"/>
      <c r="K17" s="28"/>
      <c r="L17" s="28"/>
      <c r="M17" s="28"/>
      <c r="N17" s="28"/>
      <c r="O17" s="28"/>
      <c r="P17" s="28">
        <v>0.7729166666666667</v>
      </c>
    </row>
    <row r="18" spans="2:16" ht="14.1" customHeight="1" x14ac:dyDescent="0.35">
      <c r="B18" s="35" t="s">
        <v>42</v>
      </c>
      <c r="C18" s="27">
        <v>61348</v>
      </c>
      <c r="D18" s="27">
        <v>61349</v>
      </c>
      <c r="E18" s="27">
        <v>61356</v>
      </c>
      <c r="F18" s="27">
        <v>61482</v>
      </c>
      <c r="G18" s="27">
        <v>61494</v>
      </c>
      <c r="H18" s="27"/>
      <c r="I18" s="27"/>
      <c r="J18" s="27"/>
      <c r="K18" s="27"/>
      <c r="L18" s="27"/>
      <c r="M18" s="27"/>
      <c r="N18" s="27"/>
      <c r="O18" s="27"/>
      <c r="P18" s="114">
        <v>61507</v>
      </c>
    </row>
    <row r="19" spans="2:16" ht="14.1" customHeight="1" thickBot="1" x14ac:dyDescent="0.4">
      <c r="B19" s="13" t="s">
        <v>43</v>
      </c>
      <c r="C19" s="29"/>
      <c r="D19" s="27">
        <v>61353</v>
      </c>
      <c r="E19" s="30">
        <v>61481</v>
      </c>
      <c r="F19" s="30">
        <v>61493</v>
      </c>
      <c r="G19" s="30">
        <v>61506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126</v>
      </c>
      <c r="F20" s="33">
        <f>IF(ISNUMBER(F18),F19-F18+1,"")</f>
        <v>12</v>
      </c>
      <c r="G20" s="33">
        <f>IF(ISNUMBER(G18),G19-G18+1,"")</f>
        <v>13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>
        <v>0.76249999999999996</v>
      </c>
      <c r="K23" s="102">
        <v>0.76249999999999996</v>
      </c>
      <c r="L23" s="112" t="s">
        <v>164</v>
      </c>
      <c r="M23" s="164" t="s">
        <v>191</v>
      </c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>
        <v>0.76388888888888884</v>
      </c>
      <c r="K25" s="102">
        <v>0.76458333333333328</v>
      </c>
      <c r="L25" s="36" t="s">
        <v>49</v>
      </c>
      <c r="M25" s="164" t="s">
        <v>192</v>
      </c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0.27638888888888891</v>
      </c>
      <c r="I30" s="43"/>
      <c r="J30" s="43"/>
      <c r="K30" s="44"/>
      <c r="L30" s="43"/>
      <c r="M30" s="43"/>
      <c r="N30" s="43"/>
      <c r="O30" s="45"/>
      <c r="P30" s="46">
        <f>SUM(C30:J30,L30:N30)</f>
        <v>0.27638888888888891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0.27986111111111112</v>
      </c>
      <c r="G31" s="7"/>
      <c r="H31" s="7"/>
      <c r="I31" s="7"/>
      <c r="J31" s="7"/>
      <c r="K31" s="7">
        <v>1.9444444444444445E-2</v>
      </c>
      <c r="L31" s="7"/>
      <c r="M31" s="7"/>
      <c r="N31" s="7"/>
      <c r="O31" s="48"/>
      <c r="P31" s="46">
        <f>SUM(C31:N31)</f>
        <v>0.29930555555555555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0.27986111111111112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1.9444444444444445E-2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0.29930555555555555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0"/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-160.56299999999999</v>
      </c>
      <c r="D72" s="60">
        <v>-161.96700000000001</v>
      </c>
      <c r="E72" s="96" t="s">
        <v>118</v>
      </c>
      <c r="F72" s="60">
        <v>24.36</v>
      </c>
      <c r="G72" s="60">
        <v>22.68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-154.19900000000001</v>
      </c>
      <c r="D73" s="60">
        <v>-156.404</v>
      </c>
      <c r="E73" s="98" t="s">
        <v>122</v>
      </c>
      <c r="F73" s="60">
        <v>41.2</v>
      </c>
      <c r="G73" s="60">
        <v>38.53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-209.86099999999999</v>
      </c>
      <c r="D74" s="60">
        <v>-210.458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-121.431</v>
      </c>
      <c r="D75" s="60">
        <v>-125.53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34.561</v>
      </c>
      <c r="D76" s="60">
        <v>33.051000000000002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32.942999999999998</v>
      </c>
      <c r="D77" s="60">
        <v>31.358000000000001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28.16</v>
      </c>
      <c r="D78" s="60">
        <v>26.486000000000001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26.718</v>
      </c>
      <c r="D79" s="60">
        <v>25.001000000000001</v>
      </c>
      <c r="E79" s="96" t="s">
        <v>152</v>
      </c>
      <c r="F79" s="60">
        <v>18</v>
      </c>
      <c r="G79" s="60">
        <v>16.399999999999999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2.0299999999999999E-5</v>
      </c>
      <c r="D80" s="115">
        <v>1.9199999999999999E-5</v>
      </c>
      <c r="E80" s="98" t="s">
        <v>157</v>
      </c>
      <c r="F80" s="60">
        <v>70.3</v>
      </c>
      <c r="G80" s="60">
        <v>61.8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187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3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3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3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3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3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3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3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2025-12-12T18:41:43Z</dcterms:modified>
</cp:coreProperties>
</file>