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2\"/>
    </mc:Choice>
  </mc:AlternateContent>
  <xr:revisionPtr revIDLastSave="0" documentId="13_ncr:1_{CD6239DC-4A06-4BA1-A8AC-18819F985363}" xr6:coauthVersionLast="47" xr6:coauthVersionMax="47" xr10:uidLastSave="{00000000-0000-0000-0000-000000000000}"/>
  <bookViews>
    <workbookView xWindow="26148" yWindow="5136" windowWidth="18216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<sst xmlns="http://schemas.openxmlformats.org/spreadsheetml/2006/main" count="209" uniqueCount="195">
  <si>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</si>
  <si>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</si>
  <si>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</si>
  <si>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</si>
  <si>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</si>
  <si>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</si>
  <si>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</si>
  <si>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</si>
  <si>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</si>
  <si>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</si>
  <si>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</si>
  <si>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</si>
  <si>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</si>
  <si>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</si>
  <si>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</si>
  <si>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</si>
  <si>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</si>
  <si>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</si>
  <si>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</si>
  <si>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</si>
  <si>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</si>
  <si>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</si>
  <si>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</si>
  <si>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</si>
  <si>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</si>
  <si>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</si>
  <si>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</si>
  <si>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</si>
  <si>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</si>
  <si>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</si>
  <si>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</si>
  <si>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</si>
  <si>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</si>
  <si>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</si>
  <si>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</si>
  <si>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</si>
  <si>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</si>
  <si>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</si>
  <si>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</si>
  <si>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</si>
  <si>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</si>
  <si>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</si>
  <si>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</si>
  <si>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</si>
  <si>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</si>
  <si>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</si>
  <si>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</si>
  <si>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</si>
  <si>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</si>
  <si>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</si>
  <si>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</si>
  <si>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</si>
  <si>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</si>
  <si>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</si>
  <si>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</si>
  <si>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</si>
  <si>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</si>
  <si>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</si>
  <si>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</si>
  <si>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</si>
  <si>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</si>
  <si>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</si>
  <si>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</si>
  <si>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</si>
  <si>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</si>
  <si>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</si>
  <si>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</si>
  <si>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</si>
  <si>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</si>
  <si>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</si>
  <si>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</si>
  <si>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</si>
  <si>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</si>
  <si>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</si>
  <si>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</si>
  <si>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</si>
  <si>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</si>
  <si>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</si>
  <si>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</si>
  <si>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</si>
  <si>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</si>
  <si>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</si>
  <si>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</si>
  <si>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</si>
  <si>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</si>
  <si>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</si>
  <si>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</si>
  <si>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</si>
  <si>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</si>
  <si>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</si>
  <si>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</si>
  <si>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</si>
  <si>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</si>
  <si>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</si>
  <si>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</si>
  <si>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</si>
  <si>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</si>
  <si>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</si>
  <si>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</si>
  <si>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</si>
  <si>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</si>
  <si>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</si>
  <si>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</si>
  <si>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</si>
  <si>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</si>
  <si>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</si>
  <si>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</si>
  <si>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</si>
  <si>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</si>
  <si>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</si>
  <si>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</si>
  <si>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</si>
  <si>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</si>
  <si>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</si>
  <si>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</si>
  <si>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</si>
  <si>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</si>
  <si>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</si>
  <si>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</si>
  <si>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</si>
  <si>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</si>
  <si>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</si>
  <si>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</si>
  <si>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</si>
  <si>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</si>
  <si>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</si>
  <si>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</si>
  <si>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</si>
  <si>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</si>
  <si>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</si>
  <si>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</si>
  <si>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</si>
  <si>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</si>
  <si>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</si>
  <si>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</si>
  <si>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</si>
  <si>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</si>
  <si>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</si>
  <si>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</si>
  <si>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</si>
  <si>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</si>
  <si>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</si>
  <si>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</si>
  <si>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</si>
  <si>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</si>
  <si>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</si>
  <si>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</si>
  <si>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</si>
  <si>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</si>
  <si>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</si>
  <si>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</si>
  <si>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</si>
  <si>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</si>
  <si>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</si>
  <si>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</si>
  <si>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</si>
  <si>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</si>
  <si>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</si>
  <si>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</si>
  <si>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</si>
  <si>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</si>
  <si>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</si>
  <si>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</si>
  <si>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</si>
  <si>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</si>
  <si>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</si>
  <si>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</si>
  <si>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</si>
  <si>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</si>
  <si>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</si>
  <si>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</si>
  <si>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</si>
  <si>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</si>
  <si>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</si>
  <si>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</si>
  <si>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</si>
  <si>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V</t>
  </si>
  <si>
    <t>OBS</t>
  </si>
  <si>
    <t xml:space="preserve">BLG K2 mode(mkk2list.f) LAST No. </t>
    <phoneticPr fontId="3" type="noConversion"/>
  </si>
  <si>
    <t>B</t>
    <phoneticPr fontId="3" type="noConversion"/>
  </si>
  <si>
    <t>신가은</t>
    <phoneticPr fontId="3" type="noConversion"/>
  </si>
  <si>
    <t>김예은</t>
    <phoneticPr fontId="3" type="noConversion"/>
  </si>
  <si>
    <t>월령 40% 이상으로 방풍막 연결</t>
    <phoneticPr fontId="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</si>
  <si>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</si>
  <si>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</si>
  <si>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</si>
  <si>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ASPEC-MMA</t>
    <phoneticPr fontId="3" type="noConversion"/>
  </si>
  <si>
    <t>E_061062</t>
    <phoneticPr fontId="3" type="noConversion"/>
  </si>
  <si>
    <t>E_061062 맞바람(SE)과 순간 풍속(6.5m/s~17m/s)으로 인한 oscillation으로 인해 포인팅 실패로 수동 관측</t>
    <phoneticPr fontId="3" type="noConversion"/>
  </si>
  <si>
    <t>M_061075-061076:M</t>
    <phoneticPr fontId="3" type="noConversion"/>
  </si>
  <si>
    <t>M_061114-061115:M</t>
    <phoneticPr fontId="3" type="noConversion"/>
  </si>
  <si>
    <t>NE</t>
    <phoneticPr fontId="3" type="noConversion"/>
  </si>
  <si>
    <t>SE</t>
    <phoneticPr fontId="3" type="noConversion"/>
  </si>
  <si>
    <t>1번 4회 / [12:40] D power recycle 이후 문제 없음</t>
    <phoneticPr fontId="3" type="noConversion"/>
  </si>
  <si>
    <t>C_061184-061195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</si>
</sst>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I37" sqref="I37:J3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46000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181</v>
      </c>
      <c r="D4" s="3" t="s">
        <v>180</v>
      </c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0.44305555555555554</v>
      </c>
      <c r="D9" s="8">
        <v>1.7</v>
      </c>
      <c r="E9" s="8">
        <v>25</v>
      </c>
      <c r="F9" s="8">
        <v>13</v>
      </c>
      <c r="G9" s="36" t="s">
        <v>191</v>
      </c>
      <c r="H9" s="8">
        <v>1.7</v>
      </c>
      <c r="I9" s="36">
        <v>80.599999999999994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1.6</v>
      </c>
      <c r="E10" s="8">
        <v>24</v>
      </c>
      <c r="F10" s="8">
        <v>17.7</v>
      </c>
      <c r="G10" s="36" t="s">
        <v>192</v>
      </c>
      <c r="H10" s="8">
        <v>3.7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0.72083333333333333</v>
      </c>
      <c r="D11" s="15">
        <v>2.8</v>
      </c>
      <c r="E11" s="15">
        <v>20.399999999999999</v>
      </c>
      <c r="F11" s="15">
        <v>51.9</v>
      </c>
      <c r="G11" s="36" t="s">
        <v>192</v>
      </c>
      <c r="H11" s="15">
        <v>4.5999999999999996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24.277777777777779</v>
      </c>
      <c r="D12" s="19">
        <f>AVERAGE(D9:D11)</f>
        <v>2.0333333333333332</v>
      </c>
      <c r="E12" s="19">
        <f>AVERAGE(E9:E11)</f>
        <v>23.133333333333336</v>
      </c>
      <c r="F12" s="20">
        <f>AVERAGE(F9:F11)</f>
        <v>27.533333333333331</v>
      </c>
      <c r="G12" s="21"/>
      <c r="H12" s="22">
        <f>AVERAGE(H9:H11)</f>
        <v>3.3333333333333335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113" t="s">
        <v>183</v>
      </c>
      <c r="D16" s="27" t="s">
        <v>184</v>
      </c>
      <c r="E16" s="27" t="s">
        <v>185</v>
      </c>
      <c r="F16" s="27" t="s">
        <v>186</v>
      </c>
      <c r="G16" s="27" t="s">
        <v>185</v>
      </c>
      <c r="H16" s="27" t="s">
        <v>184</v>
      </c>
      <c r="I16" s="113"/>
      <c r="J16" s="113"/>
      <c r="K16" s="27"/>
      <c r="L16" s="27"/>
      <c r="M16" s="27"/>
      <c r="N16" s="27"/>
      <c r="O16" s="27"/>
      <c r="P16" s="27" t="s">
        <v>177</v>
      </c>
    </row>
    <row r="17" spans="2:16" ht="14.1" customHeight="1" x14ac:dyDescent="0.35">
      <c r="B17" s="35" t="s">
        <v>41</v>
      </c>
      <c r="C17" s="28">
        <v>0.37013888888888891</v>
      </c>
      <c r="D17" s="28">
        <v>0.37083333333333335</v>
      </c>
      <c r="E17" s="28">
        <v>0.41458333333333336</v>
      </c>
      <c r="F17" s="28">
        <v>0.43611111111111112</v>
      </c>
      <c r="G17" s="28">
        <v>0.72499999999999998</v>
      </c>
      <c r="H17" s="28">
        <v>0.74583333333333335</v>
      </c>
      <c r="I17" s="28"/>
      <c r="J17" s="28"/>
      <c r="K17" s="28"/>
      <c r="L17" s="28"/>
      <c r="M17" s="28"/>
      <c r="N17" s="28"/>
      <c r="O17" s="28"/>
      <c r="P17" s="28">
        <v>0.75</v>
      </c>
    </row>
    <row r="18" spans="2:16" ht="14.1" customHeight="1" x14ac:dyDescent="0.35">
      <c r="B18" s="35" t="s">
        <v>42</v>
      </c>
      <c r="C18" s="27">
        <v>61036</v>
      </c>
      <c r="D18" s="27">
        <v>61037</v>
      </c>
      <c r="E18" s="27">
        <v>61053</v>
      </c>
      <c r="F18" s="27">
        <v>61065</v>
      </c>
      <c r="G18" s="27">
        <v>61184</v>
      </c>
      <c r="H18" s="27">
        <v>61196</v>
      </c>
      <c r="I18" s="27"/>
      <c r="J18" s="27"/>
      <c r="K18" s="27"/>
      <c r="L18" s="27"/>
      <c r="M18" s="27"/>
      <c r="N18" s="27"/>
      <c r="O18" s="27"/>
      <c r="P18" s="114">
        <v>61201</v>
      </c>
    </row>
    <row r="19" spans="2:16" ht="14.1" customHeight="1" thickBot="1" x14ac:dyDescent="0.4">
      <c r="B19" s="13" t="s">
        <v>43</v>
      </c>
      <c r="C19" s="29"/>
      <c r="D19" s="27">
        <v>61041</v>
      </c>
      <c r="E19" s="30">
        <v>61064</v>
      </c>
      <c r="F19" s="30">
        <v>61183</v>
      </c>
      <c r="G19" s="30">
        <v>61195</v>
      </c>
      <c r="H19" s="30">
        <v>61200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119</v>
      </c>
      <c r="G20" s="33">
        <f>IF(ISNUMBER(G18),G19-G18+1,"")</f>
        <v>12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12"/>
      <c r="D24" s="112"/>
      <c r="E24" s="109" t="s">
        <v>176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12"/>
      <c r="D26" s="112"/>
      <c r="E26" s="109" t="s">
        <v>164</v>
      </c>
      <c r="F26" s="164"/>
      <c r="G26" s="164"/>
      <c r="H26" s="164"/>
      <c r="I26" s="164"/>
      <c r="J26" s="102"/>
      <c r="K26" s="102"/>
      <c r="L26" s="36" t="s">
        <v>179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/>
      <c r="D30" s="43"/>
      <c r="E30" s="43"/>
      <c r="F30" s="43"/>
      <c r="G30" s="43"/>
      <c r="H30" s="43">
        <v>0.27777777777777779</v>
      </c>
      <c r="I30" s="43"/>
      <c r="J30" s="43"/>
      <c r="K30" s="44"/>
      <c r="L30" s="43"/>
      <c r="M30" s="43"/>
      <c r="N30" s="43"/>
      <c r="O30" s="45"/>
      <c r="P30" s="46">
        <f>SUM(C30:J30,L30:N30)</f>
        <v>0.27777777777777779</v>
      </c>
    </row>
    <row r="31" spans="2:16" ht="14.1" customHeight="1" x14ac:dyDescent="0.35">
      <c r="B31" s="37" t="s">
        <v>169</v>
      </c>
      <c r="C31" s="47"/>
      <c r="D31" s="7"/>
      <c r="E31" s="7"/>
      <c r="F31" s="7">
        <v>0.28819444444444442</v>
      </c>
      <c r="G31" s="7"/>
      <c r="H31" s="7"/>
      <c r="I31" s="7"/>
      <c r="J31" s="7"/>
      <c r="K31" s="7">
        <v>3.6805555555555557E-2</v>
      </c>
      <c r="L31" s="7"/>
      <c r="M31" s="7"/>
      <c r="N31" s="7"/>
      <c r="O31" s="48"/>
      <c r="P31" s="46">
        <f>SUM(C31:N31)</f>
        <v>0.32499999999999996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0.28819444444444442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3.6805555555555557E-2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0.32499999999999996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187</v>
      </c>
      <c r="D36" s="155"/>
      <c r="E36" s="154" t="s">
        <v>189</v>
      </c>
      <c r="F36" s="155"/>
      <c r="G36" s="154" t="s">
        <v>190</v>
      </c>
      <c r="H36" s="155"/>
      <c r="I36" s="150" t="s">
        <v>194</v>
      </c>
      <c r="J36" s="150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188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/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/>
      <c r="C46" s="147"/>
      <c r="D46" s="147"/>
      <c r="E46" s="147"/>
      <c r="F46" s="147"/>
      <c r="G46" s="147"/>
      <c r="H46" s="147"/>
      <c r="I46" s="147"/>
      <c r="J46" s="147"/>
      <c r="K46" s="147"/>
      <c r="L46" s="147"/>
      <c r="M46" s="147"/>
      <c r="N46" s="147"/>
      <c r="O46" s="147"/>
      <c r="P46" s="148"/>
    </row>
    <row r="47" spans="2:16" ht="14.1" customHeight="1" x14ac:dyDescent="0.35">
      <c r="B47" s="145"/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9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178</v>
      </c>
      <c r="C54" s="126"/>
      <c r="D54" s="126"/>
      <c r="E54" s="126"/>
      <c r="F54" s="108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-158.369</v>
      </c>
      <c r="D72" s="60">
        <v>-159.511</v>
      </c>
      <c r="E72" s="96" t="s">
        <v>118</v>
      </c>
      <c r="F72" s="60">
        <v>25.83</v>
      </c>
      <c r="G72" s="60">
        <v>23.87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-151.214</v>
      </c>
      <c r="D73" s="60">
        <v>-152.148</v>
      </c>
      <c r="E73" s="98" t="s">
        <v>122</v>
      </c>
      <c r="F73" s="60">
        <v>30.65</v>
      </c>
      <c r="G73" s="60">
        <v>38.090000000000003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-203.506</v>
      </c>
      <c r="D74" s="60">
        <v>-210.44200000000001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-117.062</v>
      </c>
      <c r="D75" s="60">
        <v>-118.892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36.904000000000003</v>
      </c>
      <c r="D76" s="60">
        <v>34.991999999999997</v>
      </c>
      <c r="E76" s="98" t="s">
        <v>137</v>
      </c>
      <c r="F76" s="116">
        <v>40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34.942999999999998</v>
      </c>
      <c r="D77" s="60">
        <v>32.957000000000001</v>
      </c>
      <c r="E77" s="98" t="s">
        <v>142</v>
      </c>
      <c r="F77" s="116">
        <v>260</v>
      </c>
      <c r="G77" s="116">
        <v>255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30.106000000000002</v>
      </c>
      <c r="D78" s="60">
        <v>28.035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28.616</v>
      </c>
      <c r="D79" s="60">
        <v>26.492000000000001</v>
      </c>
      <c r="E79" s="96" t="s">
        <v>152</v>
      </c>
      <c r="F79" s="60">
        <v>22.3</v>
      </c>
      <c r="G79" s="60">
        <v>21.6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2.1399999999999998E-5</v>
      </c>
      <c r="D80" s="115">
        <v>1.9300000000000002E-5</v>
      </c>
      <c r="E80" s="98" t="s">
        <v>157</v>
      </c>
      <c r="F80" s="60">
        <v>32.5</v>
      </c>
      <c r="G80" s="60">
        <v>58.8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182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 t="s">
        <v>193</v>
      </c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I36:J36"/>
    <mergeCell ref="K36:L36"/>
    <mergeCell ref="E36:F36"/>
    <mergeCell ref="G36:H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2025-12-09T18:07:12Z</dcterms:modified>
</cp:coreProperties>
</file>