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184D4924-C7B1-4D16-BCC0-759FFD340857}" xr6:coauthVersionLast="47" xr6:coauthVersionMax="47" xr10:uidLastSave="{00000000-0000-0000-0000-000000000000}"/>
  <bookViews>
    <workbookView xWindow="27204" yWindow="607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<sst xmlns="http://schemas.openxmlformats.org/spreadsheetml/2006/main" count="216" uniqueCount="202">
  <si>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</si>
  <si>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</si>
  <si>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</si>
  <si>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</si>
  <si>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</si>
  <si>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</si>
  <si>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</si>
  <si>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</si>
  <si>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</si>
  <si>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</si>
  <si>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</si>
  <si>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</si>
  <si>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</si>
  <si>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</si>
  <si>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</si>
  <si>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</si>
  <si>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</si>
  <si>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</si>
  <si>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</si>
  <si>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</si>
  <si>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</si>
  <si>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</si>
  <si>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</si>
  <si>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</si>
  <si>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</si>
  <si>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</si>
  <si>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</si>
  <si>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</si>
  <si>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</si>
  <si>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</si>
  <si>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</si>
  <si>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</si>
  <si>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</si>
  <si>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</si>
  <si>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</si>
  <si>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</si>
  <si>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</si>
  <si>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</si>
  <si>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</si>
  <si>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</si>
  <si>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</si>
  <si>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</si>
  <si>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</si>
  <si>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</si>
  <si>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</si>
  <si>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</si>
  <si>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</si>
  <si>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</si>
  <si>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</si>
  <si>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</si>
  <si>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</si>
  <si>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</si>
  <si>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</si>
  <si>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</si>
  <si>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</si>
  <si>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</si>
  <si>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</si>
  <si>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</si>
  <si>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</si>
  <si>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</si>
  <si>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</si>
  <si>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</si>
  <si>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</si>
  <si>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</si>
  <si>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</si>
  <si>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</si>
  <si>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</si>
  <si>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</si>
  <si>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</si>
  <si>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</si>
  <si>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</si>
  <si>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</si>
  <si>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</si>
  <si>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</si>
  <si>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</si>
  <si>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</si>
  <si>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</si>
  <si>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</si>
  <si>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</si>
  <si>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</si>
  <si>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</si>
  <si>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</si>
  <si>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</si>
  <si>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</si>
  <si>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</si>
  <si>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</si>
  <si>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</si>
  <si>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</si>
  <si>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</si>
  <si>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</si>
  <si>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</si>
  <si>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</si>
  <si>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</si>
  <si>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</si>
  <si>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</si>
  <si>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</si>
  <si>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</si>
  <si>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</si>
  <si>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</si>
  <si>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</si>
  <si>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</si>
  <si>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</si>
  <si>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</si>
  <si>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</si>
  <si>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</si>
  <si>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</si>
  <si>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</si>
  <si>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</si>
  <si>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</si>
  <si>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</si>
  <si>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</si>
  <si>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</si>
  <si>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</si>
  <si>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</si>
  <si>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</si>
  <si>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</si>
  <si>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</si>
  <si>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</si>
  <si>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</si>
  <si>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</si>
  <si>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</si>
  <si>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</si>
  <si>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</si>
  <si>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</si>
  <si>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</si>
  <si>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</si>
  <si>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</si>
  <si>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</si>
  <si>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</si>
  <si>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</si>
  <si>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</si>
  <si>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</si>
  <si>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</si>
  <si>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</si>
  <si>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</si>
  <si>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</si>
  <si>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</si>
  <si>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</si>
  <si>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</si>
  <si>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</si>
  <si>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</si>
  <si>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</si>
  <si>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</si>
  <si>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</si>
  <si>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</si>
  <si>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</si>
  <si>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</si>
  <si>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</si>
  <si>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</si>
  <si>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</si>
  <si>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</si>
  <si>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</si>
  <si>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</si>
  <si>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</si>
  <si>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</si>
  <si>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</si>
  <si>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</si>
  <si>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</si>
  <si>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</si>
  <si>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</si>
  <si>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</si>
  <si>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</si>
  <si>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</si>
  <si>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</si>
  <si>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</si>
  <si>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</si>
  <si>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</si>
  <si>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</si>
  <si>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</si>
  <si>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</si>
  <si>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</si>
  <si>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</si>
  <si>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</si>
  <si>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</si>
  <si>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</si>
  <si>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</si>
  <si>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</si>
  <si>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</si>
  <si>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</si>
  <si>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</si>
  <si>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</si>
  <si>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</si>
  <si>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</si>
  <si>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</si>
  <si>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</si>
  <si>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</si>
  <si>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SITE-KS4</t>
    <phoneticPr fontId="3" type="noConversion"/>
  </si>
  <si>
    <t>5s/24k 8s/28k 10s/24k 12s/23k</t>
    <phoneticPr fontId="3" type="noConversion"/>
  </si>
  <si>
    <t>20s/20k</t>
    <phoneticPr fontId="3" type="noConversion"/>
  </si>
  <si>
    <t>E_060656-060657</t>
    <phoneticPr fontId="3" type="noConversion"/>
  </si>
  <si>
    <t>E_060723</t>
    <phoneticPr fontId="3" type="noConversion"/>
  </si>
  <si>
    <t>E_060729</t>
    <phoneticPr fontId="3" type="noConversion"/>
  </si>
  <si>
    <t>E_060723/060729 full shutter 닫히지 않아 영상 이상</t>
    <phoneticPr fontId="3" type="noConversion"/>
  </si>
  <si>
    <t>관측 초반 초점을 맞추는 중 auto sync 연결 시 upper shutter가 닫히는 현상 발생하여 Dome power recycle 함</t>
    <phoneticPr fontId="3" type="noConversion"/>
  </si>
  <si>
    <t>I_060757</t>
    <phoneticPr fontId="3" type="noConversion"/>
  </si>
  <si>
    <t>[16:20] gmon 갑자기 꺼짐</t>
    <phoneticPr fontId="3" type="noConversion"/>
  </si>
  <si>
    <t>I_060757 filter값 누락됨</t>
    <phoneticPr fontId="3" type="noConversion"/>
  </si>
  <si>
    <t>SW</t>
    <phoneticPr fontId="3" type="noConversion"/>
  </si>
  <si>
    <t>SE</t>
    <phoneticPr fontId="3" type="noConversion"/>
  </si>
  <si>
    <t>L_060795</t>
    <phoneticPr fontId="3" type="noConversion"/>
  </si>
  <si>
    <t>M_060763-060764:N</t>
    <phoneticPr fontId="3" type="noConversion"/>
  </si>
  <si>
    <t>E_060656-060657 upper shutter에 의해 가려짐 / Dome power recycle 실행 후 Dome shutter control 재연결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</si>
</sst>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45998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0.44166666666666665</v>
      </c>
      <c r="D9" s="8">
        <v>1.5</v>
      </c>
      <c r="E9" s="8">
        <v>16.8</v>
      </c>
      <c r="F9" s="8">
        <v>56.5</v>
      </c>
      <c r="G9" s="36" t="s">
        <v>197</v>
      </c>
      <c r="H9" s="8">
        <v>1.2</v>
      </c>
      <c r="I9" s="36">
        <v>94.2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15.7</v>
      </c>
      <c r="F10" s="8">
        <v>64.2</v>
      </c>
      <c r="G10" s="36" t="s">
        <v>198</v>
      </c>
      <c r="H10" s="8">
        <v>2.5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0.72083333333333333</v>
      </c>
      <c r="D11" s="15">
        <v>2.7</v>
      </c>
      <c r="E11" s="15">
        <v>12.9</v>
      </c>
      <c r="F11" s="15">
        <v>84.5</v>
      </c>
      <c r="G11" s="36" t="s">
        <v>198</v>
      </c>
      <c r="H11" s="15">
        <v>5.4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24.279166666666669</v>
      </c>
      <c r="D12" s="19">
        <f>AVERAGE(D9:D11)</f>
        <v>2</v>
      </c>
      <c r="E12" s="19">
        <f>AVERAGE(E9:E11)</f>
        <v>15.133333333333333</v>
      </c>
      <c r="F12" s="20">
        <f>AVERAGE(F9:F11)</f>
        <v>68.399999999999991</v>
      </c>
      <c r="G12" s="21"/>
      <c r="H12" s="22">
        <f>AVERAGE(H9:H11)</f>
        <v>3.0333333333333337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185</v>
      </c>
      <c r="F16" s="27" t="s">
        <v>186</v>
      </c>
      <c r="G16" s="27" t="s">
        <v>185</v>
      </c>
      <c r="H16" s="27" t="s">
        <v>184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0.37430555555555556</v>
      </c>
      <c r="D17" s="28">
        <v>0.375</v>
      </c>
      <c r="E17" s="28">
        <v>0.41875000000000001</v>
      </c>
      <c r="F17" s="28">
        <v>0.44166666666666665</v>
      </c>
      <c r="G17" s="28">
        <v>0.72499999999999998</v>
      </c>
      <c r="H17" s="28">
        <v>0.75277777777777777</v>
      </c>
      <c r="I17" s="28"/>
      <c r="J17" s="28"/>
      <c r="K17" s="28"/>
      <c r="L17" s="28"/>
      <c r="M17" s="28"/>
      <c r="N17" s="28"/>
      <c r="O17" s="28"/>
      <c r="P17" s="28">
        <v>0.75694444444444442</v>
      </c>
    </row>
    <row r="18" spans="2:16" ht="14.1" customHeight="1" x14ac:dyDescent="0.35">
      <c r="B18" s="35" t="s">
        <v>42</v>
      </c>
      <c r="C18" s="27">
        <v>60642</v>
      </c>
      <c r="D18" s="27">
        <v>60643</v>
      </c>
      <c r="E18" s="27">
        <v>60656</v>
      </c>
      <c r="F18" s="27">
        <v>60663</v>
      </c>
      <c r="G18" s="27">
        <v>60784</v>
      </c>
      <c r="H18" s="27">
        <v>60796</v>
      </c>
      <c r="I18" s="27"/>
      <c r="J18" s="27"/>
      <c r="K18" s="27"/>
      <c r="L18" s="27"/>
      <c r="M18" s="27"/>
      <c r="N18" s="27"/>
      <c r="O18" s="27"/>
      <c r="P18" s="114">
        <v>60801</v>
      </c>
    </row>
    <row r="19" spans="2:16" ht="14.1" customHeight="1" thickBot="1" x14ac:dyDescent="0.4">
      <c r="B19" s="13" t="s">
        <v>43</v>
      </c>
      <c r="C19" s="29"/>
      <c r="D19" s="27">
        <v>60655</v>
      </c>
      <c r="E19" s="30">
        <v>60662</v>
      </c>
      <c r="F19" s="30">
        <v>60783</v>
      </c>
      <c r="G19" s="30">
        <v>60795</v>
      </c>
      <c r="H19" s="30">
        <v>60800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7</v>
      </c>
      <c r="F20" s="33">
        <f>IF(ISNUMBER(F18),F19-F18+1,"")</f>
        <v>121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0.3923611111111111</v>
      </c>
      <c r="D23" s="112">
        <v>0.39583333333333331</v>
      </c>
      <c r="E23" s="36" t="s">
        <v>48</v>
      </c>
      <c r="F23" s="164" t="s">
        <v>187</v>
      </c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/>
      <c r="D24" s="112"/>
      <c r="E24" s="109" t="s">
        <v>176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0.39791666666666664</v>
      </c>
      <c r="D25" s="112">
        <v>0.39791666666666664</v>
      </c>
      <c r="E25" s="109" t="s">
        <v>170</v>
      </c>
      <c r="F25" s="164" t="s">
        <v>188</v>
      </c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/>
      <c r="D26" s="112"/>
      <c r="E26" s="109" t="s">
        <v>164</v>
      </c>
      <c r="F26" s="164"/>
      <c r="G26" s="164"/>
      <c r="H26" s="164"/>
      <c r="I26" s="164"/>
      <c r="J26" s="102"/>
      <c r="K26" s="102"/>
      <c r="L26" s="36" t="s">
        <v>179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0.27916666666666667</v>
      </c>
      <c r="N30" s="43"/>
      <c r="O30" s="45"/>
      <c r="P30" s="46">
        <f>SUM(C30:J30,L30:N30)</f>
        <v>0.27916666666666667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0.28125</v>
      </c>
      <c r="G31" s="7"/>
      <c r="H31" s="7"/>
      <c r="I31" s="7"/>
      <c r="J31" s="7"/>
      <c r="K31" s="7">
        <v>4.027777777777778E-2</v>
      </c>
      <c r="L31" s="7"/>
      <c r="M31" s="7"/>
      <c r="N31" s="7"/>
      <c r="O31" s="48"/>
      <c r="P31" s="46">
        <f>SUM(C31:N31)</f>
        <v>0.3215277777777778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0.28125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4.027777777777778E-2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0.3215277777777778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189</v>
      </c>
      <c r="D36" s="155"/>
      <c r="E36" s="154" t="s">
        <v>190</v>
      </c>
      <c r="F36" s="155"/>
      <c r="G36" s="154" t="s">
        <v>191</v>
      </c>
      <c r="H36" s="155"/>
      <c r="I36" s="150" t="s">
        <v>194</v>
      </c>
      <c r="J36" s="150"/>
      <c r="K36" s="154" t="s">
        <v>200</v>
      </c>
      <c r="L36" s="155"/>
      <c r="M36" s="154" t="s">
        <v>199</v>
      </c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201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7" t="s">
        <v>196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2:16" ht="14.1" customHeight="1" x14ac:dyDescent="0.35">
      <c r="B47" s="145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1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-161.27500000000001</v>
      </c>
      <c r="D72" s="60">
        <v>-162.37299999999999</v>
      </c>
      <c r="E72" s="96" t="s">
        <v>118</v>
      </c>
      <c r="F72" s="60">
        <v>23.91</v>
      </c>
      <c r="G72" s="60">
        <v>21.87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-155.51400000000001</v>
      </c>
      <c r="D73" s="60">
        <v>-157.10900000000001</v>
      </c>
      <c r="E73" s="98" t="s">
        <v>122</v>
      </c>
      <c r="F73" s="60">
        <v>36.6</v>
      </c>
      <c r="G73" s="60">
        <v>40.71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-204.12700000000001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-123.491</v>
      </c>
      <c r="D75" s="60">
        <v>-126.04300000000001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33.781999999999996</v>
      </c>
      <c r="D76" s="60">
        <v>31.69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32.246000000000002</v>
      </c>
      <c r="D77" s="60">
        <v>30.332999999999998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27.393999999999998</v>
      </c>
      <c r="D78" s="60">
        <v>25.422000000000001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25.943999999999999</v>
      </c>
      <c r="D79" s="60">
        <v>23.975000000000001</v>
      </c>
      <c r="E79" s="96" t="s">
        <v>152</v>
      </c>
      <c r="F79" s="60">
        <v>16.8</v>
      </c>
      <c r="G79" s="60">
        <v>15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2.0800000000000001E-5</v>
      </c>
      <c r="D80" s="115">
        <v>2.0800000000000001E-5</v>
      </c>
      <c r="E80" s="98" t="s">
        <v>157</v>
      </c>
      <c r="F80" s="60">
        <v>59.9</v>
      </c>
      <c r="G80" s="60">
        <v>84.4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193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 t="s">
        <v>195</v>
      </c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2025-12-07T18:20:34Z</dcterms:modified>
</cp:coreProperties>
</file>