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A0C3E3BB-D20B-4362-8384-976922AD466E}" xr6:coauthVersionLast="47" xr6:coauthVersionMax="47" xr10:uidLastSave="{00000000-0000-0000-0000-000000000000}"/>
  <bookViews>
    <workbookView xWindow="22644" yWindow="244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<sst xmlns="http://schemas.openxmlformats.org/spreadsheetml/2006/main" count="225" uniqueCount="209">
  <si>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</si>
  <si>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</si>
  <si>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</si>
  <si>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</si>
  <si>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</si>
  <si>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</si>
  <si>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</si>
  <si>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</si>
  <si>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</si>
  <si>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</si>
  <si>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</si>
  <si>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</si>
  <si>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</si>
  <si>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</si>
  <si>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</si>
  <si>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</si>
  <si>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</si>
  <si>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</si>
  <si>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</si>
  <si>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</si>
  <si>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</si>
  <si>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</si>
  <si>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</si>
  <si>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</si>
  <si>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</si>
  <si>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</si>
  <si>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</si>
  <si>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</si>
  <si>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</si>
  <si>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</si>
  <si>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</si>
  <si>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</si>
  <si>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</si>
  <si>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</si>
  <si>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</si>
  <si>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</si>
  <si>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</si>
  <si>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</si>
  <si>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</si>
  <si>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</si>
  <si>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</si>
  <si>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</si>
  <si>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</si>
  <si>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</si>
  <si>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</si>
  <si>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</si>
  <si>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</si>
  <si>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</si>
  <si>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</si>
  <si>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</si>
  <si>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</si>
  <si>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</si>
  <si>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</si>
  <si>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</si>
  <si>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</si>
  <si>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</si>
  <si>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</si>
  <si>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</si>
  <si>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</si>
  <si>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</si>
  <si>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</si>
  <si>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</si>
  <si>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</si>
  <si>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</si>
  <si>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</si>
  <si>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</si>
  <si>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</si>
  <si>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</si>
  <si>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</si>
  <si>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</si>
  <si>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</si>
  <si>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</si>
  <si>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</si>
  <si>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</si>
  <si>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</si>
  <si>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</si>
  <si>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</si>
  <si>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</si>
  <si>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</si>
  <si>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</si>
  <si>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</si>
  <si>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</si>
  <si>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</si>
  <si>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</si>
  <si>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</si>
  <si>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</si>
  <si>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</si>
  <si>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</si>
  <si>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</si>
  <si>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</si>
  <si>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</si>
  <si>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</si>
  <si>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</si>
  <si>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</si>
  <si>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</si>
  <si>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</si>
  <si>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</si>
  <si>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</si>
  <si>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</si>
  <si>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</si>
  <si>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</si>
  <si>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</si>
  <si>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</si>
  <si>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</si>
  <si>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</si>
  <si>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</si>
  <si>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</si>
  <si>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</si>
  <si>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</si>
  <si>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</si>
  <si>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</si>
  <si>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</si>
  <si>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</si>
  <si>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</si>
  <si>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</si>
  <si>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</si>
  <si>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</si>
  <si>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</si>
  <si>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</si>
  <si>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</si>
  <si>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</si>
  <si>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</si>
  <si>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</si>
  <si>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</si>
  <si>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</si>
  <si>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</si>
  <si>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</si>
  <si>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</si>
  <si>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</si>
  <si>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</si>
  <si>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</si>
  <si>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</si>
  <si>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</si>
  <si>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</si>
  <si>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</si>
  <si>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</si>
  <si>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</si>
  <si>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</si>
  <si>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</si>
  <si>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</si>
  <si>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</si>
  <si>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</si>
  <si>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</si>
  <si>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</si>
  <si>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</si>
  <si>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</si>
  <si>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</si>
  <si>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</si>
  <si>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</si>
  <si>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</si>
  <si>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</si>
  <si>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</si>
  <si>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</si>
  <si>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</si>
  <si>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</si>
  <si>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</si>
  <si>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</si>
  <si>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</si>
  <si>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</si>
  <si>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</si>
  <si>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</si>
  <si>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</si>
  <si>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</si>
  <si>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</si>
  <si>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</si>
  <si>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</si>
  <si>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</si>
  <si>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</si>
  <si>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</si>
  <si>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</si>
  <si>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</si>
  <si>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</si>
  <si>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</si>
  <si>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</si>
  <si>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</si>
  <si>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</si>
  <si>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</si>
  <si>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</si>
  <si>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</si>
  <si>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</si>
  <si>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</si>
  <si>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</si>
  <si>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</si>
  <si>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SE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</si>
  <si>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</si>
  <si>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</si>
  <si>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</si>
  <si>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SITE-MMA</t>
    <phoneticPr fontId="3" type="noConversion"/>
  </si>
  <si>
    <t>SITE-KS4</t>
    <phoneticPr fontId="3" type="noConversion"/>
  </si>
  <si>
    <t>6s/26k 8s/25k 10s/22k</t>
    <phoneticPr fontId="3" type="noConversion"/>
  </si>
  <si>
    <t>18s/25k 23s/23k 28s/21k</t>
    <phoneticPr fontId="3" type="noConversion"/>
  </si>
  <si>
    <t>M_060169</t>
    <phoneticPr fontId="3" type="noConversion"/>
  </si>
  <si>
    <t>E_060215</t>
    <phoneticPr fontId="3" type="noConversion"/>
  </si>
  <si>
    <t>E_060212</t>
    <phoneticPr fontId="3" type="noConversion"/>
  </si>
  <si>
    <t>E_060158/ E_060215 Dome shutter프로그램이 멈추어 방풍막에 가려짐</t>
    <phoneticPr fontId="3" type="noConversion"/>
  </si>
  <si>
    <t>E_060158</t>
    <phoneticPr fontId="3" type="noConversion"/>
  </si>
  <si>
    <t>E_060221</t>
    <phoneticPr fontId="3" type="noConversion"/>
  </si>
  <si>
    <t>E_060224</t>
    <phoneticPr fontId="3" type="noConversion"/>
  </si>
  <si>
    <t>E_060231</t>
    <phoneticPr fontId="3" type="noConversion"/>
  </si>
  <si>
    <t xml:space="preserve">E_060212/ E_060221/ E_060224/ E_060231 full shutter가 간헐적으로 안 닫히나 관측은 문제 없이 진행 됨/ FSA recycle하고 </t>
    <phoneticPr fontId="3" type="noConversion"/>
  </si>
  <si>
    <t>AUX control+pctcs+obs agent 재실행 후 문제 안 생김</t>
    <phoneticPr fontId="3" type="noConversion"/>
  </si>
  <si>
    <t>E_060221/ E_060231 M/N칩에 굴곡이 있는 빛이 보임</t>
    <phoneticPr fontId="3" type="noConversion"/>
  </si>
  <si>
    <t>Dome power recycle하고 관측 시작 함/ [12:19]이후 1번 2회</t>
    <phoneticPr fontId="3" type="noConversion"/>
  </si>
  <si>
    <t>I_060255</t>
    <phoneticPr fontId="3" type="noConversion"/>
  </si>
  <si>
    <t>I_060255 filter I와 초점 값 누락 됨</t>
    <phoneticPr fontId="3" type="noConversion"/>
  </si>
  <si>
    <t>25s/22k 18s/22k</t>
    <phoneticPr fontId="3" type="noConversion"/>
  </si>
  <si>
    <t>15s/25k</t>
    <phoneticPr fontId="3" type="noConversion"/>
  </si>
  <si>
    <t>장비실 에어컨 작동 중지로 기기 온도가 올라감/ 사이트에서 발전기 점검때 스위치가 내려간 것으로 추정</t>
    <phoneticPr fontId="3" type="noConversion"/>
  </si>
  <si>
    <t>[11:00-13:00] 인터넷 연결이 안됨/ 공유기를 껏다 켜도 문제해결 안되고 UT 13시 이후 자동으로 연결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</si>
</sst>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45994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0.43888888888888888</v>
      </c>
      <c r="D9" s="8">
        <v>1.3</v>
      </c>
      <c r="E9" s="8">
        <v>17.8</v>
      </c>
      <c r="F9" s="8">
        <v>23.8</v>
      </c>
      <c r="G9" s="36" t="s">
        <v>183</v>
      </c>
      <c r="H9" s="8">
        <v>2.2000000000000002</v>
      </c>
      <c r="I9" s="36">
        <v>96.7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17.5</v>
      </c>
      <c r="F10" s="8">
        <v>25.5</v>
      </c>
      <c r="G10" s="36" t="s">
        <v>183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0.72083333333333333</v>
      </c>
      <c r="D11" s="15">
        <v>1.6</v>
      </c>
      <c r="E11" s="15">
        <v>16.899999999999999</v>
      </c>
      <c r="F11" s="15">
        <v>28.2</v>
      </c>
      <c r="G11" s="36" t="s">
        <v>183</v>
      </c>
      <c r="H11" s="15">
        <v>4.0999999999999996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24.281944444444445</v>
      </c>
      <c r="D12" s="19">
        <f>AVERAGE(D9:D11)</f>
        <v>1.4666666666666668</v>
      </c>
      <c r="E12" s="19">
        <f>AVERAGE(E9:E11)</f>
        <v>17.399999999999999</v>
      </c>
      <c r="F12" s="20">
        <f>AVERAGE(F9:F11)</f>
        <v>25.833333333333332</v>
      </c>
      <c r="G12" s="21"/>
      <c r="H12" s="22">
        <f>AVERAGE(H9:H11)</f>
        <v>3.4333333333333336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184</v>
      </c>
      <c r="D16" s="27" t="s">
        <v>185</v>
      </c>
      <c r="E16" s="27" t="s">
        <v>186</v>
      </c>
      <c r="F16" s="27" t="s">
        <v>187</v>
      </c>
      <c r="G16" s="27" t="s">
        <v>188</v>
      </c>
      <c r="H16" s="27" t="s">
        <v>187</v>
      </c>
      <c r="I16" s="113" t="s">
        <v>186</v>
      </c>
      <c r="J16" s="113" t="s">
        <v>185</v>
      </c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0.37986111111111109</v>
      </c>
      <c r="D17" s="28">
        <v>0.38124999999999998</v>
      </c>
      <c r="E17" s="28">
        <v>0.40625</v>
      </c>
      <c r="F17" s="28">
        <v>0.42569444444444443</v>
      </c>
      <c r="G17" s="28">
        <v>0.47222222222222221</v>
      </c>
      <c r="H17" s="28">
        <v>0.68680555555555556</v>
      </c>
      <c r="I17" s="28">
        <v>0.72291666666666665</v>
      </c>
      <c r="J17" s="28">
        <v>0.75763888888888886</v>
      </c>
      <c r="K17" s="28"/>
      <c r="L17" s="28"/>
      <c r="M17" s="28"/>
      <c r="N17" s="28"/>
      <c r="O17" s="28"/>
      <c r="P17" s="28">
        <v>0.76944444444444449</v>
      </c>
    </row>
    <row r="18" spans="2:16" ht="14.1" customHeight="1" x14ac:dyDescent="0.35">
      <c r="B18" s="35" t="s">
        <v>42</v>
      </c>
      <c r="C18" s="27">
        <v>60087</v>
      </c>
      <c r="D18" s="27">
        <v>60088</v>
      </c>
      <c r="E18" s="27">
        <v>60107</v>
      </c>
      <c r="F18" s="27">
        <v>60119</v>
      </c>
      <c r="G18" s="27">
        <v>60140</v>
      </c>
      <c r="H18" s="27">
        <v>60234</v>
      </c>
      <c r="I18" s="27">
        <v>60250</v>
      </c>
      <c r="J18" s="27">
        <v>60262</v>
      </c>
      <c r="K18" s="27"/>
      <c r="L18" s="27"/>
      <c r="M18" s="27"/>
      <c r="N18" s="27"/>
      <c r="O18" s="27"/>
      <c r="P18" s="114">
        <v>60273</v>
      </c>
    </row>
    <row r="19" spans="2:16" ht="14.1" customHeight="1" thickBot="1" x14ac:dyDescent="0.4">
      <c r="B19" s="13" t="s">
        <v>43</v>
      </c>
      <c r="C19" s="29"/>
      <c r="D19" s="27">
        <v>60101</v>
      </c>
      <c r="E19" s="30">
        <v>60118</v>
      </c>
      <c r="F19" s="30">
        <v>60139</v>
      </c>
      <c r="G19" s="30">
        <v>60233</v>
      </c>
      <c r="H19" s="30">
        <v>60249</v>
      </c>
      <c r="I19" s="30">
        <v>60261</v>
      </c>
      <c r="J19" s="30">
        <v>60272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14</v>
      </c>
      <c r="E20" s="33">
        <f>IF(ISNUMBER(E18),E19-E18+1,"")</f>
        <v>12</v>
      </c>
      <c r="F20" s="33">
        <f>IF(ISNUMBER(F18),F19-F18+1,"")</f>
        <v>21</v>
      </c>
      <c r="G20" s="33">
        <f>IF(ISNUMBER(G18),G19-G18+1,"")</f>
        <v>94</v>
      </c>
      <c r="H20" s="33">
        <f>IF(ISNUMBER(H18),H19-H18+1,"")</f>
        <v>16</v>
      </c>
      <c r="I20" s="33">
        <f t="shared" ref="I20:O20" si="0">IF(ISNUMBER(I18),I19-I18+1,"")</f>
        <v>12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0.39027777777777778</v>
      </c>
      <c r="D23" s="112">
        <v>0.3923611111111111</v>
      </c>
      <c r="E23" s="36" t="s">
        <v>48</v>
      </c>
      <c r="F23" s="165" t="s">
        <v>189</v>
      </c>
      <c r="G23" s="165"/>
      <c r="H23" s="165"/>
      <c r="I23" s="165"/>
      <c r="J23" s="102">
        <v>0.76041666666666663</v>
      </c>
      <c r="K23" s="102">
        <v>0.76041666666666663</v>
      </c>
      <c r="L23" s="112" t="s">
        <v>164</v>
      </c>
      <c r="M23" s="165" t="s">
        <v>206</v>
      </c>
      <c r="N23" s="165"/>
      <c r="O23" s="165"/>
      <c r="P23" s="165"/>
    </row>
    <row r="24" spans="2:16" ht="13.5" customHeight="1" x14ac:dyDescent="0.35">
      <c r="B24" s="166"/>
      <c r="C24" s="112"/>
      <c r="D24" s="112"/>
      <c r="E24" s="109" t="s">
        <v>176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0.39513888888888887</v>
      </c>
      <c r="D25" s="112">
        <v>0.3972222222222222</v>
      </c>
      <c r="E25" s="109" t="s">
        <v>170</v>
      </c>
      <c r="F25" s="165" t="s">
        <v>190</v>
      </c>
      <c r="G25" s="165"/>
      <c r="H25" s="165"/>
      <c r="I25" s="165"/>
      <c r="J25" s="102">
        <v>0.76180555555555551</v>
      </c>
      <c r="K25" s="102">
        <v>0.7631944444444444</v>
      </c>
      <c r="L25" s="36" t="s">
        <v>49</v>
      </c>
      <c r="M25" s="165" t="s">
        <v>205</v>
      </c>
      <c r="N25" s="165"/>
      <c r="O25" s="165"/>
      <c r="P25" s="165"/>
    </row>
    <row r="26" spans="2:16" ht="13.5" customHeight="1" x14ac:dyDescent="0.35">
      <c r="B26" s="166"/>
      <c r="C26" s="112"/>
      <c r="D26" s="112"/>
      <c r="E26" s="109" t="s">
        <v>164</v>
      </c>
      <c r="F26" s="165"/>
      <c r="G26" s="165"/>
      <c r="H26" s="165"/>
      <c r="I26" s="165"/>
      <c r="J26" s="102"/>
      <c r="K26" s="102"/>
      <c r="L26" s="36" t="s">
        <v>179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0.28194444444444444</v>
      </c>
      <c r="N30" s="43"/>
      <c r="O30" s="45"/>
      <c r="P30" s="46">
        <f>SUM(C30:J30,L30:N30)</f>
        <v>0.28194444444444444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0.29722222222222222</v>
      </c>
      <c r="G31" s="7"/>
      <c r="H31" s="7"/>
      <c r="I31" s="7"/>
      <c r="J31" s="7"/>
      <c r="K31" s="7">
        <v>3.3333333333333333E-2</v>
      </c>
      <c r="L31" s="7"/>
      <c r="M31" s="7"/>
      <c r="N31" s="7"/>
      <c r="O31" s="48"/>
      <c r="P31" s="46">
        <f>SUM(C31:N31)</f>
        <v>0.33055555555555555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0.29722222222222222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3.3333333333333333E-2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0.33055555555555555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195</v>
      </c>
      <c r="D36" s="156"/>
      <c r="E36" s="155" t="s">
        <v>191</v>
      </c>
      <c r="F36" s="156"/>
      <c r="G36" s="155" t="s">
        <v>193</v>
      </c>
      <c r="H36" s="156"/>
      <c r="I36" s="155" t="s">
        <v>192</v>
      </c>
      <c r="J36" s="156"/>
      <c r="K36" s="155" t="s">
        <v>196</v>
      </c>
      <c r="L36" s="156"/>
      <c r="M36" s="155" t="s">
        <v>197</v>
      </c>
      <c r="N36" s="156"/>
      <c r="O36" s="151" t="s">
        <v>198</v>
      </c>
      <c r="P36" s="151"/>
    </row>
    <row r="37" spans="2:16" ht="18" customHeight="1" x14ac:dyDescent="0.35">
      <c r="B37" s="153"/>
      <c r="C37" s="155" t="s">
        <v>203</v>
      </c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201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204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-155.1</v>
      </c>
      <c r="D72" s="60">
        <v>-161.80000000000001</v>
      </c>
      <c r="E72" s="96" t="s">
        <v>118</v>
      </c>
      <c r="F72" s="60">
        <v>29.9</v>
      </c>
      <c r="G72" s="60">
        <v>21.5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-149</v>
      </c>
      <c r="D73" s="60">
        <v>-155.80000000000001</v>
      </c>
      <c r="E73" s="98" t="s">
        <v>122</v>
      </c>
      <c r="F73" s="60">
        <v>16.8</v>
      </c>
      <c r="G73" s="60">
        <v>25.1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-209.3</v>
      </c>
      <c r="D74" s="60">
        <v>-210.2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-115.7</v>
      </c>
      <c r="D75" s="60">
        <v>-124.5</v>
      </c>
      <c r="E75" s="98" t="s">
        <v>132</v>
      </c>
      <c r="F75" s="116">
        <v>45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41.7</v>
      </c>
      <c r="D76" s="60">
        <v>32.5</v>
      </c>
      <c r="E76" s="98" t="s">
        <v>137</v>
      </c>
      <c r="F76" s="116">
        <v>45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40.200000000000003</v>
      </c>
      <c r="D77" s="60">
        <v>30.7</v>
      </c>
      <c r="E77" s="98" t="s">
        <v>142</v>
      </c>
      <c r="F77" s="116">
        <v>295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35.4</v>
      </c>
      <c r="D78" s="60">
        <v>25.8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34</v>
      </c>
      <c r="D79" s="60">
        <v>24.2</v>
      </c>
      <c r="E79" s="96" t="s">
        <v>152</v>
      </c>
      <c r="F79" s="60">
        <v>19.7</v>
      </c>
      <c r="G79" s="60">
        <v>17.899999999999999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2</v>
      </c>
      <c r="O79" s="76"/>
      <c r="P79" s="76"/>
    </row>
    <row r="80" spans="2:17" ht="20.100000000000001" customHeight="1" x14ac:dyDescent="0.35">
      <c r="B80" s="101" t="s">
        <v>156</v>
      </c>
      <c r="C80" s="115">
        <v>1.95E-5</v>
      </c>
      <c r="D80" s="115">
        <v>1.9300000000000002E-5</v>
      </c>
      <c r="E80" s="98" t="s">
        <v>157</v>
      </c>
      <c r="F80" s="60">
        <v>29.6</v>
      </c>
      <c r="G80" s="60">
        <v>32.700000000000003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207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202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 t="s">
        <v>208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2025-12-04T16:57:39Z</dcterms:modified>
</cp:coreProperties>
</file>