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D330843E-C0C6-4CF7-B1D5-5A051ABB7378}" xr6:coauthVersionLast="47" xr6:coauthVersionMax="47" xr10:uidLastSave="{00000000-0000-0000-0000-000000000000}"/>
  <bookViews>
    <workbookView xWindow="26556" yWindow="14484" windowWidth="18216" windowHeight="15912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<sst xmlns="http://schemas.openxmlformats.org/spreadsheetml/2006/main" count="220" uniqueCount="206">
  <si>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</si>
  <si>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</si>
  <si>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</si>
  <si>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</si>
  <si>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</si>
  <si>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</si>
  <si>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</si>
  <si>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</si>
  <si>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</si>
  <si>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</si>
  <si>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</si>
  <si>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</si>
  <si>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</si>
  <si>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</si>
  <si>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</si>
  <si>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</si>
  <si>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</si>
  <si>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</si>
  <si>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</si>
  <si>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</si>
  <si>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</si>
  <si>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</si>
  <si>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</si>
  <si>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</si>
  <si>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</si>
  <si>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</si>
  <si>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</si>
  <si>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</si>
  <si>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</si>
  <si>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</si>
  <si>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</si>
  <si>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</si>
  <si>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</si>
  <si>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</si>
  <si>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</si>
  <si>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</si>
  <si>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</si>
  <si>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</si>
  <si>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</si>
  <si>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</si>
  <si>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</si>
  <si>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</si>
  <si>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</si>
  <si>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</si>
  <si>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</si>
  <si>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</si>
  <si>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</si>
  <si>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</si>
  <si>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</si>
  <si>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</si>
  <si>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</si>
  <si>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</si>
  <si>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</si>
  <si>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</si>
  <si>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</si>
  <si>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</si>
  <si>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</si>
  <si>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</si>
  <si>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</si>
  <si>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</si>
  <si>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</si>
  <si>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</si>
  <si>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</si>
  <si>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</si>
  <si>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</si>
  <si>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</si>
  <si>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</si>
  <si>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</si>
  <si>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</si>
  <si>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</si>
  <si>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</si>
  <si>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</si>
  <si>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</si>
  <si>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</si>
  <si>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</si>
  <si>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</si>
  <si>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</si>
  <si>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</si>
  <si>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</si>
  <si>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</si>
  <si>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</si>
  <si>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</si>
  <si>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</si>
  <si>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</si>
  <si>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</si>
  <si>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</si>
  <si>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</si>
  <si>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</si>
  <si>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</si>
  <si>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</si>
  <si>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</si>
  <si>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</si>
  <si>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</si>
  <si>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</si>
  <si>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</si>
  <si>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</si>
  <si>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</si>
  <si>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</si>
  <si>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</si>
  <si>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</si>
  <si>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</si>
  <si>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</si>
  <si>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</si>
  <si>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</si>
  <si>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</si>
  <si>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</si>
  <si>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</si>
  <si>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</si>
  <si>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</si>
  <si>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</si>
  <si>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</si>
  <si>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</si>
  <si>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</si>
  <si>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</si>
  <si>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</si>
  <si>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</si>
  <si>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</si>
  <si>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</si>
  <si>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</si>
  <si>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</si>
  <si>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</si>
  <si>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</si>
  <si>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</si>
  <si>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</si>
  <si>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</si>
  <si>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</si>
  <si>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</si>
  <si>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</si>
  <si>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</si>
  <si>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</si>
  <si>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</si>
  <si>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</si>
  <si>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</si>
  <si>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</si>
  <si>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</si>
  <si>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</si>
  <si>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</si>
  <si>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</si>
  <si>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</si>
  <si>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</si>
  <si>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</si>
  <si>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</si>
  <si>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</si>
  <si>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</si>
  <si>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</si>
  <si>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</si>
  <si>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</si>
  <si>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</si>
  <si>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</si>
  <si>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</si>
  <si>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</si>
  <si>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</si>
  <si>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</si>
  <si>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</si>
  <si>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</si>
  <si>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</si>
  <si>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</si>
  <si>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</si>
  <si>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</si>
  <si>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</si>
  <si>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</si>
  <si>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</si>
  <si>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</si>
  <si>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</si>
  <si>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</si>
  <si>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</si>
  <si>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</si>
  <si>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</si>
  <si>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</si>
  <si>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</si>
  <si>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</si>
  <si>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</si>
  <si>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</si>
  <si>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</si>
  <si>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</si>
  <si>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</si>
  <si>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</si>
  <si>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</si>
  <si>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</si>
  <si>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</si>
  <si>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</si>
  <si>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</si>
  <si>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</si>
  <si>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</si>
  <si>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</si>
  <si>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</si>
  <si>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ESE</t>
    <phoneticPr fontId="3" type="noConversion"/>
  </si>
  <si>
    <t>SITE-MMA</t>
    <phoneticPr fontId="3" type="noConversion"/>
  </si>
  <si>
    <t>SITE-KS4</t>
    <phoneticPr fontId="3" type="noConversion"/>
  </si>
  <si>
    <t>7s/23k 13s/26k 16s/25k</t>
    <phoneticPr fontId="3" type="noConversion"/>
  </si>
  <si>
    <t>8s/26k 12s/28k 15s/25k</t>
    <phoneticPr fontId="3" type="noConversion"/>
  </si>
  <si>
    <t>T_059961</t>
    <phoneticPr fontId="3" type="noConversion"/>
  </si>
  <si>
    <t>T_059961 HA limit으로 망원경이 멈춤</t>
    <phoneticPr fontId="3" type="noConversion"/>
  </si>
  <si>
    <t>E_059999-060017</t>
    <phoneticPr fontId="3" type="noConversion"/>
  </si>
  <si>
    <t>E_059998</t>
    <phoneticPr fontId="3" type="noConversion"/>
  </si>
  <si>
    <t>E_060002</t>
    <phoneticPr fontId="3" type="noConversion"/>
  </si>
  <si>
    <t>E_059998/ E_060002 M/N칩에 굴곡이 있는 빛이 보임</t>
    <phoneticPr fontId="3" type="noConversion"/>
  </si>
  <si>
    <t>G_060050:M</t>
    <phoneticPr fontId="3" type="noConversion"/>
  </si>
  <si>
    <t>G_060048:M</t>
    <phoneticPr fontId="3" type="noConversion"/>
  </si>
  <si>
    <t>E_059999-060017 full shutter가 간헐적으로 안 닫히나 관측은 문제 없이 진행 됨/ 3회 FSA recycle 함/ AUX control+pctcs+obs agent 재실행 후 문제 안 생김</t>
    <phoneticPr fontId="3" type="noConversion"/>
  </si>
  <si>
    <t>Dome power recycle하고 관측 시작 함/ [16:20]이후 1회 4번</t>
    <phoneticPr fontId="3" type="noConversion"/>
  </si>
  <si>
    <t>30s/24k 20s/24k</t>
    <phoneticPr fontId="3" type="noConversion"/>
  </si>
  <si>
    <t>35s/25k 25s/24k</t>
    <phoneticPr fontId="3" type="noConversion"/>
  </si>
  <si>
    <t>S</t>
    <phoneticPr fontId="3" type="noConversion"/>
  </si>
  <si>
    <t>SSW</t>
    <phoneticPr fontId="3" type="noConversion"/>
  </si>
  <si>
    <t>반사율 측정함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</si>
</sst>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45993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0.43819444444444444</v>
      </c>
      <c r="D9" s="8">
        <v>1.6</v>
      </c>
      <c r="E9" s="8">
        <v>12.1</v>
      </c>
      <c r="F9" s="8">
        <v>34.700000000000003</v>
      </c>
      <c r="G9" s="36" t="s">
        <v>203</v>
      </c>
      <c r="H9" s="8">
        <v>0.2</v>
      </c>
      <c r="I9" s="36">
        <v>91.9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11.2</v>
      </c>
      <c r="F10" s="8">
        <v>36.5</v>
      </c>
      <c r="G10" s="36" t="s">
        <v>186</v>
      </c>
      <c r="H10" s="8">
        <v>3.2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0.72152777777777777</v>
      </c>
      <c r="D11" s="15">
        <v>1.6</v>
      </c>
      <c r="E11" s="15">
        <v>10.7</v>
      </c>
      <c r="F11" s="15">
        <v>36.5</v>
      </c>
      <c r="G11" s="36" t="s">
        <v>204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24.283333333333331</v>
      </c>
      <c r="D12" s="19">
        <f>AVERAGE(D9:D11)</f>
        <v>1.5333333333333332</v>
      </c>
      <c r="E12" s="19">
        <f>AVERAGE(E9:E11)</f>
        <v>11.333333333333334</v>
      </c>
      <c r="F12" s="20">
        <f>AVERAGE(F9:F11)</f>
        <v>35.9</v>
      </c>
      <c r="G12" s="21"/>
      <c r="H12" s="22">
        <f>AVERAGE(H9:H11)</f>
        <v>1.6000000000000003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187</v>
      </c>
      <c r="G16" s="27" t="s">
        <v>188</v>
      </c>
      <c r="H16" s="27" t="s">
        <v>187</v>
      </c>
      <c r="I16" s="113" t="s">
        <v>185</v>
      </c>
      <c r="J16" s="113" t="s">
        <v>184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0.37986111111111109</v>
      </c>
      <c r="D17" s="28">
        <v>0.38055555555555554</v>
      </c>
      <c r="E17" s="28">
        <v>0.41041666666666665</v>
      </c>
      <c r="F17" s="28">
        <v>0.43263888888888891</v>
      </c>
      <c r="G17" s="28">
        <v>0.49166666666666664</v>
      </c>
      <c r="H17" s="28">
        <v>0.68819444444444444</v>
      </c>
      <c r="I17" s="28">
        <v>0.7270833333333333</v>
      </c>
      <c r="J17" s="28">
        <v>0.75763888888888886</v>
      </c>
      <c r="K17" s="28"/>
      <c r="L17" s="28"/>
      <c r="M17" s="28"/>
      <c r="N17" s="28"/>
      <c r="O17" s="28"/>
      <c r="P17" s="28">
        <v>0.7729166666666667</v>
      </c>
    </row>
    <row r="18" spans="2:16" ht="14.1" customHeight="1" x14ac:dyDescent="0.35">
      <c r="B18" s="35" t="s">
        <v>42</v>
      </c>
      <c r="C18" s="27">
        <v>59900</v>
      </c>
      <c r="D18" s="27">
        <v>59901</v>
      </c>
      <c r="E18" s="27">
        <v>59923</v>
      </c>
      <c r="F18" s="27">
        <v>59935</v>
      </c>
      <c r="G18" s="27">
        <v>59962</v>
      </c>
      <c r="H18" s="27">
        <v>60047</v>
      </c>
      <c r="I18" s="27">
        <v>60063</v>
      </c>
      <c r="J18" s="27">
        <v>60075</v>
      </c>
      <c r="K18" s="27"/>
      <c r="L18" s="27"/>
      <c r="M18" s="27"/>
      <c r="N18" s="27"/>
      <c r="O18" s="27"/>
      <c r="P18" s="114">
        <v>60086</v>
      </c>
    </row>
    <row r="19" spans="2:16" ht="14.1" customHeight="1" thickBot="1" x14ac:dyDescent="0.4">
      <c r="B19" s="13" t="s">
        <v>43</v>
      </c>
      <c r="C19" s="29"/>
      <c r="D19" s="27">
        <v>59913</v>
      </c>
      <c r="E19" s="30">
        <v>59934</v>
      </c>
      <c r="F19" s="30">
        <v>59961</v>
      </c>
      <c r="G19" s="30">
        <v>60046</v>
      </c>
      <c r="H19" s="30">
        <v>60062</v>
      </c>
      <c r="I19" s="30">
        <v>60074</v>
      </c>
      <c r="J19" s="30">
        <v>60085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27</v>
      </c>
      <c r="G20" s="33">
        <f>IF(ISNUMBER(G18),G19-G18+1,"")</f>
        <v>85</v>
      </c>
      <c r="H20" s="33">
        <f>IF(ISNUMBER(H18),H19-H18+1,"")</f>
        <v>16</v>
      </c>
      <c r="I20" s="33">
        <f t="shared" ref="I20:O20" si="0">IF(ISNUMBER(I18),I19-I18+1,"")</f>
        <v>12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>
        <v>0.39027777777777778</v>
      </c>
      <c r="D24" s="112">
        <v>0.39166666666666666</v>
      </c>
      <c r="E24" s="109" t="s">
        <v>176</v>
      </c>
      <c r="F24" s="154" t="s">
        <v>190</v>
      </c>
      <c r="G24" s="154"/>
      <c r="H24" s="154"/>
      <c r="I24" s="154"/>
      <c r="J24" s="102">
        <v>0.75763888888888886</v>
      </c>
      <c r="K24" s="102">
        <v>0.75902777777777775</v>
      </c>
      <c r="L24" s="36" t="s">
        <v>175</v>
      </c>
      <c r="M24" s="154" t="s">
        <v>202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>
        <v>0.39305555555555555</v>
      </c>
      <c r="D26" s="112">
        <v>0.39583333333333331</v>
      </c>
      <c r="E26" s="109" t="s">
        <v>164</v>
      </c>
      <c r="F26" s="154" t="s">
        <v>189</v>
      </c>
      <c r="G26" s="154"/>
      <c r="H26" s="154"/>
      <c r="I26" s="154"/>
      <c r="J26" s="102">
        <v>0.76111111111111107</v>
      </c>
      <c r="K26" s="102">
        <v>0.76249999999999996</v>
      </c>
      <c r="L26" s="36" t="s">
        <v>179</v>
      </c>
      <c r="M26" s="154" t="s">
        <v>201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0.28333333333333333</v>
      </c>
      <c r="N30" s="43"/>
      <c r="O30" s="45"/>
      <c r="P30" s="46">
        <f>SUM(C30:J30,L30:N30)</f>
        <v>0.28333333333333333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0.29444444444444445</v>
      </c>
      <c r="G31" s="7"/>
      <c r="H31" s="7"/>
      <c r="I31" s="7"/>
      <c r="J31" s="7"/>
      <c r="K31" s="7">
        <v>3.6111111111111108E-2</v>
      </c>
      <c r="L31" s="7"/>
      <c r="M31" s="7"/>
      <c r="N31" s="7"/>
      <c r="O31" s="48"/>
      <c r="P31" s="46">
        <f>SUM(C31:N31)</f>
        <v>0.33055555555555555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0.29444444444444445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3.6111111111111108E-2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0.33055555555555555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194</v>
      </c>
      <c r="F36" s="145"/>
      <c r="G36" s="144" t="s">
        <v>193</v>
      </c>
      <c r="H36" s="145"/>
      <c r="I36" s="144" t="s">
        <v>195</v>
      </c>
      <c r="J36" s="145"/>
      <c r="K36" s="144" t="s">
        <v>198</v>
      </c>
      <c r="L36" s="145"/>
      <c r="M36" s="144" t="s">
        <v>197</v>
      </c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199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-161.69999999999999</v>
      </c>
      <c r="D72" s="60">
        <v>-163.6</v>
      </c>
      <c r="E72" s="96" t="s">
        <v>118</v>
      </c>
      <c r="F72" s="60">
        <v>20.7</v>
      </c>
      <c r="G72" s="60">
        <v>19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-155.80000000000001</v>
      </c>
      <c r="D73" s="60">
        <v>-159.30000000000001</v>
      </c>
      <c r="E73" s="98" t="s">
        <v>122</v>
      </c>
      <c r="F73" s="60">
        <v>28.1</v>
      </c>
      <c r="G73" s="60">
        <v>27.5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-208.4</v>
      </c>
      <c r="D74" s="60">
        <v>-205.8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-123.6</v>
      </c>
      <c r="D75" s="60">
        <v>-129.30000000000001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31.3</v>
      </c>
      <c r="D76" s="60">
        <v>29.1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29.6</v>
      </c>
      <c r="D77" s="60">
        <v>27.8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24.7</v>
      </c>
      <c r="D78" s="60">
        <v>23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23.2</v>
      </c>
      <c r="D79" s="60">
        <v>21.5</v>
      </c>
      <c r="E79" s="96" t="s">
        <v>152</v>
      </c>
      <c r="F79" s="60">
        <v>16.5</v>
      </c>
      <c r="G79" s="60">
        <v>11.8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1.8700000000000001E-5</v>
      </c>
      <c r="D80" s="115">
        <v>1.9300000000000002E-5</v>
      </c>
      <c r="E80" s="98" t="s">
        <v>157</v>
      </c>
      <c r="F80" s="60">
        <v>34.5</v>
      </c>
      <c r="G80" s="60">
        <v>41.8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205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2025-12-02T18:42:40Z</dcterms:modified>
</cp:coreProperties>
</file>