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CDFFABE9-A7B0-4659-BFBE-3EF997303E30}" xr6:coauthVersionLast="47" xr6:coauthVersionMax="47" xr10:uidLastSave="{00000000-0000-0000-0000-000000000000}"/>
  <bookViews>
    <workbookView xWindow="27000" yWindow="417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<sst xmlns="http://schemas.openxmlformats.org/spreadsheetml/2006/main" count="213" uniqueCount="198">
  <si>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</si>
  <si>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</si>
  <si>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</si>
  <si>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</si>
  <si>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</si>
  <si>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</si>
  <si>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</si>
  <si>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</si>
  <si>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</si>
  <si>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</si>
  <si>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</si>
  <si>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</si>
  <si>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</si>
  <si>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</si>
  <si>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</si>
  <si>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</si>
  <si>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</si>
  <si>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</si>
  <si>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</si>
  <si>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</si>
  <si>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</si>
  <si>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</si>
  <si>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</si>
  <si>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</si>
  <si>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</si>
  <si>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</si>
  <si>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</si>
  <si>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</si>
  <si>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</si>
  <si>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</si>
  <si>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</si>
  <si>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</si>
  <si>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</si>
  <si>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</si>
  <si>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</si>
  <si>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</si>
  <si>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</si>
  <si>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</si>
  <si>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</si>
  <si>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</si>
  <si>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</si>
  <si>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</si>
  <si>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</si>
  <si>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</si>
  <si>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</si>
  <si>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</si>
  <si>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</si>
  <si>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</si>
  <si>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</si>
  <si>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</si>
  <si>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</si>
  <si>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</si>
  <si>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</si>
  <si>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</si>
  <si>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</si>
  <si>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</si>
  <si>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</si>
  <si>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</si>
  <si>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</si>
  <si>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</si>
  <si>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</si>
  <si>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</si>
  <si>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</si>
  <si>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</si>
  <si>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</si>
  <si>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</si>
  <si>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</si>
  <si>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</si>
  <si>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</si>
  <si>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</si>
  <si>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</si>
  <si>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</si>
  <si>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</si>
  <si>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</si>
  <si>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</si>
  <si>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</si>
  <si>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</si>
  <si>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</si>
  <si>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</si>
  <si>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</si>
  <si>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</si>
  <si>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</si>
  <si>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</si>
  <si>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</si>
  <si>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</si>
  <si>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</si>
  <si>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</si>
  <si>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</si>
  <si>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</si>
  <si>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</si>
  <si>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</si>
  <si>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</si>
  <si>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</si>
  <si>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</si>
  <si>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</si>
  <si>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</si>
  <si>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</si>
  <si>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</si>
  <si>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</si>
  <si>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</si>
  <si>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</si>
  <si>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</si>
  <si>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</si>
  <si>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</si>
  <si>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</si>
  <si>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</si>
  <si>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</si>
  <si>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</si>
  <si>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</si>
  <si>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</si>
  <si>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</si>
  <si>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</si>
  <si>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</si>
  <si>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</si>
  <si>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</si>
  <si>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</si>
  <si>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</si>
  <si>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</si>
  <si>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</si>
  <si>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</si>
  <si>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</si>
  <si>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</si>
  <si>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</si>
  <si>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</si>
  <si>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</si>
  <si>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</si>
  <si>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</si>
  <si>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</si>
  <si>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</si>
  <si>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</si>
  <si>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</si>
  <si>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</si>
  <si>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</si>
  <si>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</si>
  <si>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</si>
  <si>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</si>
  <si>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</si>
  <si>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</si>
  <si>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</si>
  <si>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</si>
  <si>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</si>
  <si>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</si>
  <si>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</si>
  <si>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</si>
  <si>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</si>
  <si>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</si>
  <si>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</si>
  <si>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</si>
  <si>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</si>
  <si>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</si>
  <si>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</si>
  <si>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</si>
  <si>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</si>
  <si>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</si>
  <si>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</si>
  <si>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</si>
  <si>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</si>
  <si>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</si>
  <si>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</si>
  <si>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</si>
  <si>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</si>
  <si>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</si>
  <si>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</si>
  <si>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</si>
  <si>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</si>
  <si>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</si>
  <si>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</si>
  <si>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</si>
  <si>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</si>
  <si>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</si>
  <si>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</si>
  <si>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</si>
  <si>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</si>
  <si>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</si>
  <si>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</si>
  <si>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</si>
  <si>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</si>
  <si>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</si>
  <si>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</si>
  <si>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</si>
  <si>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</si>
  <si>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</si>
  <si>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</si>
  <si>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</si>
  <si>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ASPEC-MMA</t>
    <phoneticPr fontId="3" type="noConversion"/>
  </si>
  <si>
    <t>ASPEC-KS4</t>
    <phoneticPr fontId="3" type="noConversion"/>
  </si>
  <si>
    <t>[9:00] 짙은 구름으로 인한 관측 대기 / [12:05] 관측 재개</t>
    <phoneticPr fontId="3" type="noConversion"/>
  </si>
  <si>
    <t>T_059131</t>
    <phoneticPr fontId="3" type="noConversion"/>
  </si>
  <si>
    <t>T_059131 HA limit으로 망원경이 멈추면서 별이 흐름</t>
    <phoneticPr fontId="3" type="noConversion"/>
  </si>
  <si>
    <t>DS9(영상 확인) 1회 꺼짐</t>
    <phoneticPr fontId="3" type="noConversion"/>
  </si>
  <si>
    <t>-</t>
    <phoneticPr fontId="3" type="noConversion"/>
  </si>
  <si>
    <t>C_059162</t>
    <phoneticPr fontId="3" type="noConversion"/>
  </si>
  <si>
    <t>SW</t>
    <phoneticPr fontId="3" type="noConversion"/>
  </si>
  <si>
    <t>SSW</t>
    <phoneticPr fontId="3" type="noConversion"/>
  </si>
  <si>
    <t>짙은 구름으로 인한 오후/오전 flat 건너뜀</t>
    <phoneticPr fontId="3" type="noConversion"/>
  </si>
  <si>
    <t>관측 재개할 때 AUX control 연결 안돼서 3회 재실행 하고 pctcs, obstool 재실행 후 정상화됨</t>
    <phoneticPr fontId="3" type="noConversion"/>
  </si>
  <si>
    <t>[14:20] 짙은 구름으로 인한 관측 대기 후 [17:00] 관측 종료</t>
    <phoneticPr fontId="3" type="noConversion"/>
  </si>
  <si>
    <t>망원경이 남축에서 고도가 40 이하로 낮아지면 pctcs와의 연결 끊김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</si>
</sst>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E75" sqref="E7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45985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26.491646778042941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0.43263888888888891</v>
      </c>
      <c r="D9" s="8" t="s">
        <v>190</v>
      </c>
      <c r="E9" s="8">
        <v>25.2</v>
      </c>
      <c r="F9" s="8">
        <v>30</v>
      </c>
      <c r="G9" s="36" t="s">
        <v>192</v>
      </c>
      <c r="H9" s="8">
        <v>3.7</v>
      </c>
      <c r="I9" s="36">
        <v>17.399999999999999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25.5</v>
      </c>
      <c r="F10" s="8">
        <v>28.7</v>
      </c>
      <c r="G10" s="36" t="s">
        <v>193</v>
      </c>
      <c r="H10" s="8">
        <v>0.8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190</v>
      </c>
      <c r="E11" s="15">
        <v>24.6</v>
      </c>
      <c r="F11" s="15">
        <v>31.9</v>
      </c>
      <c r="G11" s="36" t="s">
        <v>192</v>
      </c>
      <c r="H11" s="15">
        <v>2.5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24.275694444444444</v>
      </c>
      <c r="D12" s="19">
        <f>AVERAGE(D9:D11)</f>
        <v>1.6</v>
      </c>
      <c r="E12" s="19">
        <f>AVERAGE(E9:E11)</f>
        <v>25.100000000000005</v>
      </c>
      <c r="F12" s="20">
        <f>AVERAGE(F9:F11)</f>
        <v>30.2</v>
      </c>
      <c r="G12" s="21"/>
      <c r="H12" s="22">
        <f>AVERAGE(H9:H11)</f>
        <v>2.3333333333333335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179</v>
      </c>
      <c r="E16" s="27" t="s">
        <v>185</v>
      </c>
      <c r="F16" s="27" t="s">
        <v>184</v>
      </c>
      <c r="G16" s="27" t="s">
        <v>179</v>
      </c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0.36527777777777776</v>
      </c>
      <c r="D17" s="28">
        <v>0.36666666666666664</v>
      </c>
      <c r="E17" s="28">
        <v>0.51527777777777772</v>
      </c>
      <c r="F17" s="28">
        <v>0.54722222222222228</v>
      </c>
      <c r="G17" s="28">
        <v>0.71875</v>
      </c>
      <c r="H17" s="28"/>
      <c r="I17" s="28"/>
      <c r="J17" s="28"/>
      <c r="K17" s="28"/>
      <c r="L17" s="28"/>
      <c r="M17" s="28"/>
      <c r="N17" s="28"/>
      <c r="O17" s="28"/>
      <c r="P17" s="28">
        <v>0.72430555555555554</v>
      </c>
    </row>
    <row r="18" spans="2:16" ht="14.1" customHeight="1" x14ac:dyDescent="0.35">
      <c r="B18" s="35" t="s">
        <v>42</v>
      </c>
      <c r="C18" s="27">
        <v>59124</v>
      </c>
      <c r="D18" s="27">
        <v>59125</v>
      </c>
      <c r="E18" s="27">
        <v>59131</v>
      </c>
      <c r="F18" s="27">
        <v>59142</v>
      </c>
      <c r="G18" s="27">
        <v>59163</v>
      </c>
      <c r="H18" s="27"/>
      <c r="I18" s="27"/>
      <c r="J18" s="27"/>
      <c r="K18" s="27"/>
      <c r="L18" s="27"/>
      <c r="M18" s="27"/>
      <c r="N18" s="27"/>
      <c r="O18" s="27"/>
      <c r="P18" s="114">
        <v>59168</v>
      </c>
    </row>
    <row r="19" spans="2:16" ht="14.1" customHeight="1" thickBot="1" x14ac:dyDescent="0.4">
      <c r="B19" s="13" t="s">
        <v>43</v>
      </c>
      <c r="C19" s="29"/>
      <c r="D19" s="27">
        <v>59129</v>
      </c>
      <c r="E19" s="30">
        <v>59141</v>
      </c>
      <c r="F19" s="30">
        <v>59162</v>
      </c>
      <c r="G19" s="30">
        <v>59167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</v>
      </c>
      <c r="F20" s="33">
        <f>IF(ISNUMBER(F18),F19-F18+1,"")</f>
        <v>21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180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0.29097222222222224</v>
      </c>
      <c r="I30" s="43"/>
      <c r="J30" s="43"/>
      <c r="K30" s="44"/>
      <c r="L30" s="43"/>
      <c r="M30" s="43"/>
      <c r="N30" s="43"/>
      <c r="O30" s="45"/>
      <c r="P30" s="46">
        <f>SUM(C30:J30,L30:N30)</f>
        <v>0.29097222222222224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0.17986111111111111</v>
      </c>
      <c r="G31" s="7"/>
      <c r="H31" s="7"/>
      <c r="I31" s="7">
        <v>0.1111111111111111</v>
      </c>
      <c r="J31" s="7"/>
      <c r="K31" s="7"/>
      <c r="L31" s="7"/>
      <c r="M31" s="7"/>
      <c r="N31" s="7"/>
      <c r="O31" s="48"/>
      <c r="P31" s="46">
        <f>SUM(C31:N31)</f>
        <v>0.29097222222222219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0.13125000000000001</v>
      </c>
      <c r="G32" s="50"/>
      <c r="H32" s="50"/>
      <c r="I32" s="50">
        <v>8.2638888888888887E-2</v>
      </c>
      <c r="J32" s="50"/>
      <c r="K32" s="50"/>
      <c r="L32" s="50"/>
      <c r="M32" s="50"/>
      <c r="N32" s="50"/>
      <c r="O32" s="51"/>
      <c r="P32" s="46">
        <f>SUM(C32:N32)</f>
        <v>0.21388888888888891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4.8611111111111105E-2</v>
      </c>
      <c r="G34" s="106">
        <f t="shared" si="1"/>
        <v>0</v>
      </c>
      <c r="H34" s="106">
        <f t="shared" si="1"/>
        <v>0</v>
      </c>
      <c r="I34" s="106">
        <f t="shared" si="1"/>
        <v>2.8472222222222218E-2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7.7083333333333282E-2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191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-158.18799999999999</v>
      </c>
      <c r="D72" s="60">
        <v>-157.607</v>
      </c>
      <c r="E72" s="96" t="s">
        <v>118</v>
      </c>
      <c r="F72" s="60">
        <v>26.46</v>
      </c>
      <c r="G72" s="60">
        <v>26.15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-151.00200000000001</v>
      </c>
      <c r="D73" s="60">
        <v>-149.642</v>
      </c>
      <c r="E73" s="98" t="s">
        <v>122</v>
      </c>
      <c r="F73" s="60">
        <v>31.5</v>
      </c>
      <c r="G73" s="60">
        <v>35.31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-203.72900000000001</v>
      </c>
      <c r="D74" s="60">
        <v>-203.56700000000001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-155.99600000000001</v>
      </c>
      <c r="D75" s="60">
        <v>-116.67100000000001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37.076000000000001</v>
      </c>
      <c r="D76" s="60">
        <v>37.969000000000001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35.279000000000003</v>
      </c>
      <c r="D77" s="60">
        <v>35.618000000000002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30.44</v>
      </c>
      <c r="D78" s="60">
        <v>30.741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28.98</v>
      </c>
      <c r="D79" s="60">
        <v>29.154</v>
      </c>
      <c r="E79" s="96" t="s">
        <v>152</v>
      </c>
      <c r="F79" s="60">
        <v>21.5</v>
      </c>
      <c r="G79" s="60">
        <v>24.5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1.9599999999999999E-5</v>
      </c>
      <c r="D80" s="115">
        <v>1.95E-5</v>
      </c>
      <c r="E80" s="98" t="s">
        <v>157</v>
      </c>
      <c r="F80" s="60">
        <v>35.299999999999997</v>
      </c>
      <c r="G80" s="60">
        <v>35.4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197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2025-11-24T17:34:25Z</dcterms:modified>
</cp:coreProperties>
</file>