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A5CFE9AF-B683-4EF6-AE74-054FD5F0B213}" xr6:coauthVersionLast="47" xr6:coauthVersionMax="47" xr10:uidLastSave="{00000000-0000-0000-0000-000000000000}"/>
  <bookViews>
    <workbookView xWindow="46932" yWindow="2484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<sst xmlns="http://schemas.openxmlformats.org/spreadsheetml/2006/main" count="210" uniqueCount="196">
  <si>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</si>
  <si>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</si>
  <si>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</si>
  <si>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</si>
  <si>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</si>
  <si>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</si>
  <si>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</si>
  <si>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</si>
  <si>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</si>
  <si>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</si>
  <si>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</si>
  <si>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</si>
  <si>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</si>
  <si>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</si>
  <si>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</si>
  <si>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</si>
  <si>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</si>
  <si>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</si>
  <si>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</si>
  <si>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</si>
  <si>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</si>
  <si>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</si>
  <si>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</si>
  <si>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</si>
  <si>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</si>
  <si>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</si>
  <si>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</si>
  <si>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</si>
  <si>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</si>
  <si>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</si>
  <si>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</si>
  <si>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</si>
  <si>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</si>
  <si>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</si>
  <si>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</si>
  <si>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</si>
  <si>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</si>
  <si>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</si>
  <si>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</si>
  <si>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</si>
  <si>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</si>
  <si>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</si>
  <si>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</si>
  <si>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</si>
  <si>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</si>
  <si>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</si>
  <si>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</si>
  <si>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</si>
  <si>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</si>
  <si>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</si>
  <si>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</si>
  <si>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</si>
  <si>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</si>
  <si>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</si>
  <si>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</si>
  <si>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</si>
  <si>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</si>
  <si>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</si>
  <si>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</si>
  <si>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</si>
  <si>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</si>
  <si>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</si>
  <si>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</si>
  <si>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</si>
  <si>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</si>
  <si>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</si>
  <si>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</si>
  <si>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</si>
  <si>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</si>
  <si>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</si>
  <si>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</si>
  <si>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</si>
  <si>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</si>
  <si>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</si>
  <si>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</si>
  <si>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</si>
  <si>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</si>
  <si>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</si>
  <si>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</si>
  <si>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</si>
  <si>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</si>
  <si>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</si>
  <si>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</si>
  <si>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</si>
  <si>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</si>
  <si>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</si>
  <si>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</si>
  <si>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</si>
  <si>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</si>
  <si>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</si>
  <si>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</si>
  <si>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</si>
  <si>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</si>
  <si>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</si>
  <si>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</si>
  <si>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</si>
  <si>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</si>
  <si>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</si>
  <si>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</si>
  <si>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</si>
  <si>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</si>
  <si>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</si>
  <si>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</si>
  <si>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</si>
  <si>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</si>
  <si>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</si>
  <si>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</si>
  <si>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</si>
  <si>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</si>
  <si>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</si>
  <si>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</si>
  <si>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</si>
  <si>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</si>
  <si>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</si>
  <si>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</si>
  <si>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</si>
  <si>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</si>
  <si>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</si>
  <si>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</si>
  <si>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</si>
  <si>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</si>
  <si>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</si>
  <si>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</si>
  <si>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</si>
  <si>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</si>
  <si>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</si>
  <si>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</si>
  <si>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</si>
  <si>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</si>
  <si>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</si>
  <si>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</si>
  <si>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</si>
  <si>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</si>
  <si>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</si>
  <si>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</si>
  <si>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</si>
  <si>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</si>
  <si>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</si>
  <si>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</si>
  <si>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</si>
  <si>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</si>
  <si>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</si>
  <si>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</si>
  <si>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</si>
  <si>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</si>
  <si>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</si>
  <si>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</si>
  <si>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</si>
  <si>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</si>
  <si>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</si>
  <si>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</si>
  <si>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</si>
  <si>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</si>
  <si>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</si>
  <si>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</si>
  <si>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</si>
  <si>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</si>
  <si>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</si>
  <si>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</si>
  <si>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</si>
  <si>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</si>
  <si>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</si>
  <si>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</si>
  <si>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</si>
  <si>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</si>
  <si>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</si>
  <si>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</si>
  <si>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</si>
  <si>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</si>
  <si>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</si>
  <si>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</si>
  <si>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</si>
  <si>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</si>
  <si>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</si>
  <si>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</si>
  <si>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</si>
  <si>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</si>
  <si>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</si>
  <si>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</si>
  <si>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</si>
  <si>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</si>
  <si>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</si>
  <si>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</si>
  <si>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김예은</t>
    <phoneticPr fontId="3" type="noConversion"/>
  </si>
  <si>
    <t>ESE</t>
    <phoneticPr fontId="3" type="noConversion"/>
  </si>
  <si>
    <t>TMT</t>
    <phoneticPr fontId="3" type="noConversion"/>
  </si>
  <si>
    <t>ASPEC-MMA</t>
    <phoneticPr fontId="3" type="noConversion"/>
  </si>
  <si>
    <t>12s/28k</t>
    <phoneticPr fontId="3" type="noConversion"/>
  </si>
  <si>
    <t>11s/29k 14s/27k 17s/24k 22s/23k</t>
    <phoneticPr fontId="3" type="noConversion"/>
  </si>
  <si>
    <t>E_058990-058991</t>
    <phoneticPr fontId="3" type="noConversion"/>
  </si>
  <si>
    <t>DS9(영상 확인) 1회 꺼짐</t>
    <phoneticPr fontId="3" type="noConversion"/>
  </si>
  <si>
    <t>TOO 관측대상 #61~72/77~104/109~148/157~168/173~188/193~204/209~244/249~264/267~272/277~284/289~304/313~324/333~340 HA limit으로 skip</t>
    <phoneticPr fontId="3" type="noConversion"/>
  </si>
  <si>
    <t>SSE</t>
    <phoneticPr fontId="3" type="noConversion"/>
  </si>
  <si>
    <t>SW</t>
    <phoneticPr fontId="3" type="noConversion"/>
  </si>
  <si>
    <t>E_058990-058991 full shutter가 닫히지 않아서 영상 이상 / 수동으로 shutter open하고 pctcs agent 재실행 후 정상화됨</t>
    <phoneticPr fontId="3" type="noConversion"/>
  </si>
  <si>
    <t>구름의 영향으로 오전 flat 건너뜀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</si>
</sst>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B85" sqref="B85:P85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45984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183</v>
      </c>
      <c r="D4" s="3" t="s">
        <v>181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0.43194444444444446</v>
      </c>
      <c r="D9" s="8">
        <v>1.5</v>
      </c>
      <c r="E9" s="8">
        <v>22</v>
      </c>
      <c r="F9" s="8">
        <v>36.1</v>
      </c>
      <c r="G9" s="36" t="s">
        <v>184</v>
      </c>
      <c r="H9" s="8">
        <v>1.8</v>
      </c>
      <c r="I9" s="36">
        <v>10.1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1.6</v>
      </c>
      <c r="E10" s="8">
        <v>21.5</v>
      </c>
      <c r="F10" s="8">
        <v>34.9</v>
      </c>
      <c r="G10" s="36" t="s">
        <v>192</v>
      </c>
      <c r="H10" s="8">
        <v>1.9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0.72361111111111109</v>
      </c>
      <c r="D11" s="15">
        <v>2.5</v>
      </c>
      <c r="E11" s="15">
        <v>22</v>
      </c>
      <c r="F11" s="15">
        <v>32.4</v>
      </c>
      <c r="G11" s="36" t="s">
        <v>193</v>
      </c>
      <c r="H11" s="15">
        <v>1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24.291666666666668</v>
      </c>
      <c r="D12" s="19">
        <f>AVERAGE(D9:D11)</f>
        <v>1.8666666666666665</v>
      </c>
      <c r="E12" s="19">
        <f>AVERAGE(E9:E11)</f>
        <v>21.833333333333332</v>
      </c>
      <c r="F12" s="20">
        <f>AVERAGE(F9:F11)</f>
        <v>34.466666666666669</v>
      </c>
      <c r="G12" s="21"/>
      <c r="H12" s="22">
        <f>AVERAGE(H9:H11)</f>
        <v>1.5666666666666667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177</v>
      </c>
      <c r="D16" s="27" t="s">
        <v>179</v>
      </c>
      <c r="E16" s="27" t="s">
        <v>185</v>
      </c>
      <c r="F16" s="27" t="s">
        <v>186</v>
      </c>
      <c r="G16" s="27" t="s">
        <v>185</v>
      </c>
      <c r="H16" s="27" t="s">
        <v>179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0.37222222222222223</v>
      </c>
      <c r="D17" s="28">
        <v>0.37361111111111112</v>
      </c>
      <c r="E17" s="28">
        <v>0.40625</v>
      </c>
      <c r="F17" s="28">
        <v>0.42708333333333331</v>
      </c>
      <c r="G17" s="28">
        <v>0.72638888888888886</v>
      </c>
      <c r="H17" s="28">
        <v>0.75</v>
      </c>
      <c r="I17" s="28"/>
      <c r="J17" s="28"/>
      <c r="K17" s="28"/>
      <c r="L17" s="28"/>
      <c r="M17" s="28"/>
      <c r="N17" s="28"/>
      <c r="O17" s="28"/>
      <c r="P17" s="28">
        <v>0.75416666666666665</v>
      </c>
    </row>
    <row r="18" spans="2:16" ht="14.1" customHeight="1" x14ac:dyDescent="0.35">
      <c r="B18" s="35" t="s">
        <v>42</v>
      </c>
      <c r="C18" s="27">
        <v>58938</v>
      </c>
      <c r="D18" s="27">
        <v>58939</v>
      </c>
      <c r="E18" s="27">
        <v>58963</v>
      </c>
      <c r="F18" s="27">
        <v>58975</v>
      </c>
      <c r="G18" s="27">
        <v>59106</v>
      </c>
      <c r="H18" s="27">
        <v>59118</v>
      </c>
      <c r="I18" s="27"/>
      <c r="J18" s="27"/>
      <c r="K18" s="27"/>
      <c r="L18" s="27"/>
      <c r="M18" s="27"/>
      <c r="N18" s="27"/>
      <c r="O18" s="27"/>
      <c r="P18" s="114">
        <v>59123</v>
      </c>
    </row>
    <row r="19" spans="2:16" ht="14.1" customHeight="1" thickBot="1" x14ac:dyDescent="0.4">
      <c r="B19" s="13" t="s">
        <v>43</v>
      </c>
      <c r="C19" s="29"/>
      <c r="D19" s="27">
        <v>58951</v>
      </c>
      <c r="E19" s="30">
        <v>58974</v>
      </c>
      <c r="F19" s="30">
        <v>59105</v>
      </c>
      <c r="G19" s="30">
        <v>59117</v>
      </c>
      <c r="H19" s="30">
        <v>59122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131</v>
      </c>
      <c r="G20" s="33">
        <f>IF(ISNUMBER(G18),G19-G18+1,"")</f>
        <v>12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>
        <v>0.38680555555555557</v>
      </c>
      <c r="D23" s="112">
        <v>0.38680555555555557</v>
      </c>
      <c r="E23" s="36" t="s">
        <v>48</v>
      </c>
      <c r="F23" s="165" t="s">
        <v>187</v>
      </c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12"/>
      <c r="D24" s="112"/>
      <c r="E24" s="109" t="s">
        <v>176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>
        <v>0.38750000000000001</v>
      </c>
      <c r="D25" s="112">
        <v>0.39097222222222222</v>
      </c>
      <c r="E25" s="109" t="s">
        <v>170</v>
      </c>
      <c r="F25" s="165" t="s">
        <v>188</v>
      </c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12"/>
      <c r="D26" s="112"/>
      <c r="E26" s="109" t="s">
        <v>164</v>
      </c>
      <c r="F26" s="165"/>
      <c r="G26" s="165"/>
      <c r="H26" s="165"/>
      <c r="I26" s="165"/>
      <c r="J26" s="102"/>
      <c r="K26" s="102"/>
      <c r="L26" s="36" t="s">
        <v>180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0.29166666666666669</v>
      </c>
      <c r="I30" s="43"/>
      <c r="J30" s="43"/>
      <c r="K30" s="44"/>
      <c r="L30" s="43"/>
      <c r="M30" s="43"/>
      <c r="N30" s="43"/>
      <c r="O30" s="45"/>
      <c r="P30" s="46">
        <f>SUM(C30:J30,L30:N30)</f>
        <v>0.29166666666666669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0.2986111111111111</v>
      </c>
      <c r="G31" s="7"/>
      <c r="H31" s="7"/>
      <c r="I31" s="7"/>
      <c r="J31" s="7"/>
      <c r="K31" s="7">
        <v>3.9583333333333331E-2</v>
      </c>
      <c r="L31" s="7"/>
      <c r="M31" s="7"/>
      <c r="N31" s="7"/>
      <c r="O31" s="48"/>
      <c r="P31" s="46">
        <f>SUM(C31:N31)</f>
        <v>0.33819444444444446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0.2986111111111111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3.9583333333333331E-2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0.33819444444444446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189</v>
      </c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191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195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-159.273</v>
      </c>
      <c r="D72" s="60">
        <v>-159.935</v>
      </c>
      <c r="E72" s="96" t="s">
        <v>118</v>
      </c>
      <c r="F72" s="60">
        <v>25.61</v>
      </c>
      <c r="G72" s="60">
        <v>24.15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-152.584</v>
      </c>
      <c r="D73" s="60">
        <v>-153.00200000000001</v>
      </c>
      <c r="E73" s="98" t="s">
        <v>122</v>
      </c>
      <c r="F73" s="60">
        <v>35.700000000000003</v>
      </c>
      <c r="G73" s="60">
        <v>35.979999999999997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-203.756</v>
      </c>
      <c r="D74" s="60">
        <v>-204.97399999999999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-119.206</v>
      </c>
      <c r="D75" s="60">
        <v>-120.029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35.774000000000001</v>
      </c>
      <c r="D76" s="60">
        <v>35.439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34.095999999999997</v>
      </c>
      <c r="D77" s="60">
        <v>33.405000000000001</v>
      </c>
      <c r="E77" s="98" t="s">
        <v>142</v>
      </c>
      <c r="F77" s="116">
        <v>260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29.331</v>
      </c>
      <c r="D78" s="60">
        <v>28.465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27.876999999999999</v>
      </c>
      <c r="D79" s="60">
        <v>26.907</v>
      </c>
      <c r="E79" s="96" t="s">
        <v>152</v>
      </c>
      <c r="F79" s="60">
        <v>20.3</v>
      </c>
      <c r="G79" s="60">
        <v>21.1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1.9000000000000001E-5</v>
      </c>
      <c r="D80" s="115">
        <v>1.9700000000000001E-5</v>
      </c>
      <c r="E80" s="98" t="s">
        <v>157</v>
      </c>
      <c r="F80" s="60">
        <v>48.7</v>
      </c>
      <c r="G80" s="60">
        <v>39.299999999999997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190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2025-11-23T18:20:19Z</dcterms:modified>
</cp:coreProperties>
</file>