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1\"/>
    </mc:Choice>
  </mc:AlternateContent>
  <xr:revisionPtr revIDLastSave="0" documentId="13_ncr:1_{F2D7193E-DA5C-4852-84A6-2732D820BD2A}" xr6:coauthVersionLast="47" xr6:coauthVersionMax="47" xr10:uidLastSave="{00000000-0000-0000-0000-000000000000}"/>
  <bookViews>
    <workbookView xWindow="26136" yWindow="6156" windowWidth="18216" windowHeight="1958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<sst xmlns="http://schemas.openxmlformats.org/spreadsheetml/2006/main" count="220" uniqueCount="204">
  <si>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</si>
  <si>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</si>
  <si>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</si>
  <si>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</si>
  <si>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</si>
  <si>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</si>
  <si>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</si>
  <si>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</si>
  <si>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</si>
  <si>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</si>
  <si>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</si>
  <si>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</si>
  <si>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</si>
  <si>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</si>
  <si>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</si>
  <si>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</si>
  <si>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</si>
  <si>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</si>
  <si>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</si>
  <si>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</si>
  <si>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</si>
  <si>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</si>
  <si>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</si>
  <si>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</si>
  <si>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</si>
  <si>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</si>
  <si>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</si>
  <si>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</si>
  <si>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</si>
  <si>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</si>
  <si>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</si>
  <si>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</si>
  <si>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</si>
  <si>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</si>
  <si>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</si>
  <si>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</si>
  <si>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</si>
  <si>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</si>
  <si>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</si>
  <si>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</si>
  <si>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</si>
  <si>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</si>
  <si>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</si>
  <si>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</si>
  <si>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</si>
  <si>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</si>
  <si>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</si>
  <si>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</si>
  <si>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</si>
  <si>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</si>
  <si>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</si>
  <si>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</si>
  <si>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</si>
  <si>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</si>
  <si>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</si>
  <si>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</si>
  <si>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</si>
  <si>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</si>
  <si>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</si>
  <si>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</si>
  <si>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</si>
  <si>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</si>
  <si>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</si>
  <si>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</si>
  <si>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</si>
  <si>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</si>
  <si>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</si>
  <si>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</si>
  <si>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</si>
  <si>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</si>
  <si>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</si>
  <si>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</si>
  <si>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</si>
  <si>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</si>
  <si>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</si>
  <si>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</si>
  <si>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</si>
  <si>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</si>
  <si>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</si>
  <si>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</si>
  <si>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</si>
  <si>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</si>
  <si>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</si>
  <si>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</si>
  <si>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</si>
  <si>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</si>
  <si>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</si>
  <si>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</si>
  <si>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</si>
  <si>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</si>
  <si>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</si>
  <si>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</si>
  <si>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</si>
  <si>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</si>
  <si>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</si>
  <si>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</si>
  <si>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</si>
  <si>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</si>
  <si>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</si>
  <si>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</si>
  <si>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</si>
  <si>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</si>
  <si>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</si>
  <si>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</si>
  <si>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</si>
  <si>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</si>
  <si>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</si>
  <si>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</si>
  <si>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</si>
  <si>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</si>
  <si>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</si>
  <si>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</si>
  <si>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</si>
  <si>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</si>
  <si>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</si>
  <si>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</si>
  <si>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</si>
  <si>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</si>
  <si>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</si>
  <si>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</si>
  <si>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</si>
  <si>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</si>
  <si>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</si>
  <si>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</si>
  <si>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</si>
  <si>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</si>
  <si>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</si>
  <si>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</si>
  <si>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</si>
  <si>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</si>
  <si>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</si>
  <si>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</si>
  <si>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</si>
  <si>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</si>
  <si>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</si>
  <si>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</si>
  <si>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</si>
  <si>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</si>
  <si>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</si>
  <si>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</si>
  <si>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</si>
  <si>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</si>
  <si>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</si>
  <si>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</si>
  <si>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</si>
  <si>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</si>
  <si>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</si>
  <si>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</si>
  <si>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</si>
  <si>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</si>
  <si>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</si>
  <si>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</si>
  <si>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</si>
  <si>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</si>
  <si>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</si>
  <si>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</si>
  <si>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</si>
  <si>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</si>
  <si>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</si>
  <si>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</si>
  <si>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</si>
  <si>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</si>
  <si>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</si>
  <si>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</si>
  <si>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</si>
  <si>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</si>
  <si>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</si>
  <si>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</si>
  <si>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</si>
  <si>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</si>
  <si>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</si>
  <si>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</si>
  <si>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</si>
  <si>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</si>
  <si>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</si>
  <si>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</si>
  <si>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V</t>
  </si>
  <si>
    <t>OBS</t>
  </si>
  <si>
    <t xml:space="preserve">BLG K2 mode(mkk2list.f) LAST No. </t>
    <phoneticPr fontId="3" type="noConversion"/>
  </si>
  <si>
    <t>두원재</t>
    <phoneticPr fontId="3" type="noConversion"/>
  </si>
  <si>
    <t>ALL</t>
    <phoneticPr fontId="3" type="noConversion"/>
  </si>
  <si>
    <t>ASPEC-KS4</t>
    <phoneticPr fontId="3" type="noConversion"/>
  </si>
  <si>
    <t>TMT</t>
    <phoneticPr fontId="3" type="noConversion"/>
  </si>
  <si>
    <t>B</t>
    <phoneticPr fontId="3" type="noConversion"/>
  </si>
  <si>
    <t>월령 40% 이하로 방풍막 연결 해제</t>
    <phoneticPr fontId="3" type="noConversion"/>
  </si>
  <si>
    <t>M_058146-058147:N</t>
    <phoneticPr fontId="3" type="noConversion"/>
  </si>
  <si>
    <t>E_058168-058169</t>
    <phoneticPr fontId="3" type="noConversion"/>
  </si>
  <si>
    <t>M_058180-058181:M</t>
    <phoneticPr fontId="3" type="noConversion"/>
  </si>
  <si>
    <t>T_058226</t>
    <phoneticPr fontId="3" type="noConversion"/>
  </si>
  <si>
    <t>E_058131-058135</t>
    <phoneticPr fontId="3" type="noConversion"/>
  </si>
  <si>
    <t>E_058187-058188</t>
    <phoneticPr fontId="3" type="noConversion"/>
  </si>
  <si>
    <t>E_058131-058135 여명으로 인한 과다 노출발생</t>
    <phoneticPr fontId="3" type="noConversion"/>
  </si>
  <si>
    <t>E_058291-058292</t>
    <phoneticPr fontId="3" type="noConversion"/>
  </si>
  <si>
    <t>E_058168-058169/E_058187-058188/E_058291-058292 full shutter가 닫히지 않아서 영상 이상 / 다음장에서 정상화됨</t>
    <phoneticPr fontId="3" type="noConversion"/>
  </si>
  <si>
    <t>WNW</t>
    <phoneticPr fontId="3" type="noConversion"/>
  </si>
  <si>
    <t>NW</t>
    <phoneticPr fontId="3" type="noConversion"/>
  </si>
  <si>
    <t>ENE</t>
    <phoneticPr fontId="3" type="noConversion"/>
  </si>
  <si>
    <t>8s/30k 11s/28s 14s/27k 18s/23k</t>
    <phoneticPr fontId="3" type="noConversion"/>
  </si>
  <si>
    <t>-</t>
    <phoneticPr fontId="3" type="noConversion"/>
  </si>
  <si>
    <t xml:space="preserve">48s/28k 21s/29k 13s/23k </t>
    <phoneticPr fontId="3" type="noConversion"/>
  </si>
  <si>
    <t>17s/23k 14s/27k 9s/26k 6s/25k</t>
    <phoneticPr fontId="3" type="noConversion"/>
  </si>
  <si>
    <t>T_058226 HA limit으로 망원경이 멈추면서 별이 흐름</t>
    <phoneticPr fontId="3" type="noConversion"/>
  </si>
  <si>
    <t>DS9(영상 확인) 2회꺼짐</t>
    <phoneticPr fontId="3" type="noConversion"/>
  </si>
  <si>
    <t>Too#89-92/101~108/117~128/149~160 HA is out of limit으로 스킵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</si>
</sst>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9" borderId="10" xfId="0" quotePrefix="1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22" zoomScale="145" zoomScaleNormal="145" workbookViewId="0">
      <selection activeCell="B46" sqref="B46:P46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45978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100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179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0.42708333333333331</v>
      </c>
      <c r="D9" s="8">
        <v>2.4</v>
      </c>
      <c r="E9" s="8">
        <v>11.4</v>
      </c>
      <c r="F9" s="8">
        <v>41</v>
      </c>
      <c r="G9" s="36" t="s">
        <v>196</v>
      </c>
      <c r="H9" s="8">
        <v>1.3</v>
      </c>
      <c r="I9" s="36">
        <v>9.6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1.9</v>
      </c>
      <c r="E10" s="8">
        <v>9.9</v>
      </c>
      <c r="F10" s="8">
        <v>48.7</v>
      </c>
      <c r="G10" s="36" t="s">
        <v>195</v>
      </c>
      <c r="H10" s="8">
        <v>2.5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0.72638888888888886</v>
      </c>
      <c r="D11" s="15">
        <v>2.1</v>
      </c>
      <c r="E11" s="15">
        <v>7.8</v>
      </c>
      <c r="F11" s="15">
        <v>57.6</v>
      </c>
      <c r="G11" s="36" t="s">
        <v>194</v>
      </c>
      <c r="H11" s="15">
        <v>1.3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24.299305555555556</v>
      </c>
      <c r="D12" s="19">
        <f>AVERAGE(D9:D11)</f>
        <v>2.1333333333333333</v>
      </c>
      <c r="E12" s="19">
        <f>AVERAGE(E9:E11)</f>
        <v>9.7000000000000011</v>
      </c>
      <c r="F12" s="20">
        <f>AVERAGE(F9:F11)</f>
        <v>49.1</v>
      </c>
      <c r="G12" s="21"/>
      <c r="H12" s="22">
        <f>AVERAGE(H9:H11)</f>
        <v>1.7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177</v>
      </c>
      <c r="D16" s="27" t="s">
        <v>180</v>
      </c>
      <c r="E16" s="27" t="s">
        <v>182</v>
      </c>
      <c r="F16" s="27" t="s">
        <v>181</v>
      </c>
      <c r="G16" s="27" t="s">
        <v>182</v>
      </c>
      <c r="H16" s="27" t="s">
        <v>180</v>
      </c>
      <c r="I16" s="113"/>
      <c r="J16" s="113"/>
      <c r="K16" s="27"/>
      <c r="L16" s="27"/>
      <c r="M16" s="27"/>
      <c r="N16" s="27"/>
      <c r="O16" s="27"/>
      <c r="P16" s="27" t="s">
        <v>177</v>
      </c>
    </row>
    <row r="17" spans="2:16" ht="14.1" customHeight="1" x14ac:dyDescent="0.35">
      <c r="B17" s="35" t="s">
        <v>41</v>
      </c>
      <c r="C17" s="28">
        <v>0.36944444444444446</v>
      </c>
      <c r="D17" s="28">
        <v>0.37083333333333335</v>
      </c>
      <c r="E17" s="28">
        <v>0.40138888888888891</v>
      </c>
      <c r="F17" s="28">
        <v>0.4236111111111111</v>
      </c>
      <c r="G17" s="28">
        <v>0.72777777777777775</v>
      </c>
      <c r="H17" s="28">
        <v>0.76111111111111107</v>
      </c>
      <c r="I17" s="28"/>
      <c r="J17" s="28"/>
      <c r="K17" s="28"/>
      <c r="L17" s="28"/>
      <c r="M17" s="28"/>
      <c r="N17" s="28"/>
      <c r="O17" s="28"/>
      <c r="P17" s="28">
        <v>0.77777777777777779</v>
      </c>
    </row>
    <row r="18" spans="2:16" ht="14.1" customHeight="1" x14ac:dyDescent="0.35">
      <c r="B18" s="35" t="s">
        <v>42</v>
      </c>
      <c r="C18" s="27">
        <v>58117</v>
      </c>
      <c r="D18" s="27">
        <v>58118</v>
      </c>
      <c r="E18" s="27">
        <v>58143</v>
      </c>
      <c r="F18" s="27">
        <v>58157</v>
      </c>
      <c r="G18" s="27">
        <v>58293</v>
      </c>
      <c r="H18" s="27">
        <v>58305</v>
      </c>
      <c r="I18" s="27"/>
      <c r="J18" s="27"/>
      <c r="K18" s="27"/>
      <c r="L18" s="27"/>
      <c r="M18" s="27"/>
      <c r="N18" s="27"/>
      <c r="O18" s="27"/>
      <c r="P18" s="114">
        <v>58317</v>
      </c>
    </row>
    <row r="19" spans="2:16" ht="14.1" customHeight="1" thickBot="1" x14ac:dyDescent="0.4">
      <c r="B19" s="13" t="s">
        <v>43</v>
      </c>
      <c r="C19" s="29"/>
      <c r="D19" s="27">
        <v>58130</v>
      </c>
      <c r="E19" s="30">
        <v>58156</v>
      </c>
      <c r="F19" s="30">
        <v>58292</v>
      </c>
      <c r="G19" s="30">
        <v>58304</v>
      </c>
      <c r="H19" s="30">
        <v>58316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14</v>
      </c>
      <c r="F20" s="33">
        <f>IF(ISNUMBER(F18),F19-F18+1,"")</f>
        <v>136</v>
      </c>
      <c r="G20" s="33">
        <f>IF(ISNUMBER(G18),G19-G18+1,"")</f>
        <v>12</v>
      </c>
      <c r="H20" s="33">
        <f>IF(ISNUMBER(H18),H19-H18+1,"")</f>
        <v>12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/>
      <c r="D23" s="112"/>
      <c r="E23" s="36" t="s">
        <v>48</v>
      </c>
      <c r="F23" s="165"/>
      <c r="G23" s="165"/>
      <c r="H23" s="165"/>
      <c r="I23" s="165"/>
      <c r="J23" s="102"/>
      <c r="K23" s="102"/>
      <c r="L23" s="112" t="s">
        <v>164</v>
      </c>
      <c r="M23" s="165"/>
      <c r="N23" s="165"/>
      <c r="O23" s="165"/>
      <c r="P23" s="165"/>
    </row>
    <row r="24" spans="2:16" ht="13.5" customHeight="1" x14ac:dyDescent="0.35">
      <c r="B24" s="166"/>
      <c r="C24" s="112">
        <v>0.37986111111111109</v>
      </c>
      <c r="D24" s="112">
        <v>0.38263888888888886</v>
      </c>
      <c r="E24" s="109" t="s">
        <v>176</v>
      </c>
      <c r="F24" s="165" t="s">
        <v>197</v>
      </c>
      <c r="G24" s="165"/>
      <c r="H24" s="165"/>
      <c r="I24" s="165"/>
      <c r="J24" s="102">
        <v>0.76180555555555551</v>
      </c>
      <c r="K24" s="102">
        <v>0.75902777777777775</v>
      </c>
      <c r="L24" s="36" t="s">
        <v>175</v>
      </c>
      <c r="M24" s="165" t="s">
        <v>199</v>
      </c>
      <c r="N24" s="165"/>
      <c r="O24" s="165"/>
      <c r="P24" s="165"/>
    </row>
    <row r="25" spans="2:16" ht="13.5" customHeight="1" x14ac:dyDescent="0.35">
      <c r="B25" s="166"/>
      <c r="C25" s="112"/>
      <c r="D25" s="112"/>
      <c r="E25" s="109" t="s">
        <v>170</v>
      </c>
      <c r="F25" s="165"/>
      <c r="G25" s="165"/>
      <c r="H25" s="165"/>
      <c r="I25" s="165"/>
      <c r="J25" s="102"/>
      <c r="K25" s="102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12" t="s">
        <v>198</v>
      </c>
      <c r="D26" s="112" t="s">
        <v>198</v>
      </c>
      <c r="E26" s="109" t="s">
        <v>164</v>
      </c>
      <c r="F26" s="165" t="s">
        <v>198</v>
      </c>
      <c r="G26" s="165"/>
      <c r="H26" s="165"/>
      <c r="I26" s="165"/>
      <c r="J26" s="102">
        <v>0.76666666666666672</v>
      </c>
      <c r="K26" s="102">
        <v>0.76944444444444449</v>
      </c>
      <c r="L26" s="36" t="s">
        <v>183</v>
      </c>
      <c r="M26" s="165" t="s">
        <v>200</v>
      </c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>
        <v>0.29930555555555555</v>
      </c>
      <c r="I30" s="43"/>
      <c r="J30" s="43"/>
      <c r="K30" s="44"/>
      <c r="L30" s="43"/>
      <c r="M30" s="43"/>
      <c r="N30" s="43"/>
      <c r="O30" s="45"/>
      <c r="P30" s="46">
        <f>SUM(C30:J30,L30:N30)</f>
        <v>0.29930555555555555</v>
      </c>
    </row>
    <row r="31" spans="2:16" ht="14.1" customHeight="1" x14ac:dyDescent="0.35">
      <c r="B31" s="37" t="s">
        <v>169</v>
      </c>
      <c r="C31" s="47"/>
      <c r="D31" s="7"/>
      <c r="E31" s="7"/>
      <c r="F31" s="7">
        <v>0.30416666666666664</v>
      </c>
      <c r="G31" s="7"/>
      <c r="H31" s="7"/>
      <c r="I31" s="7"/>
      <c r="J31" s="7"/>
      <c r="K31" s="7">
        <v>3.888888888888889E-2</v>
      </c>
      <c r="L31" s="7"/>
      <c r="M31" s="7"/>
      <c r="N31" s="7"/>
      <c r="O31" s="48"/>
      <c r="P31" s="46">
        <f>SUM(C31:N31)</f>
        <v>0.34305555555555556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0.30416666666666664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3.888888888888889E-2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0.34305555555555556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 t="s">
        <v>189</v>
      </c>
      <c r="D36" s="156"/>
      <c r="E36" s="155" t="s">
        <v>185</v>
      </c>
      <c r="F36" s="156"/>
      <c r="G36" s="155" t="s">
        <v>186</v>
      </c>
      <c r="H36" s="156"/>
      <c r="I36" s="155" t="s">
        <v>187</v>
      </c>
      <c r="J36" s="156"/>
      <c r="K36" s="155" t="s">
        <v>190</v>
      </c>
      <c r="L36" s="156"/>
      <c r="M36" s="155" t="s">
        <v>188</v>
      </c>
      <c r="N36" s="156"/>
      <c r="O36" s="151" t="s">
        <v>192</v>
      </c>
      <c r="P36" s="151"/>
    </row>
    <row r="37" spans="2:16" ht="18" customHeight="1" x14ac:dyDescent="0.35">
      <c r="B37" s="153"/>
      <c r="C37" s="168"/>
      <c r="D37" s="156"/>
      <c r="E37" s="151"/>
      <c r="F37" s="151"/>
      <c r="G37" s="151"/>
      <c r="H37" s="151"/>
      <c r="I37" s="151"/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191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193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 t="s">
        <v>203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 t="s">
        <v>201</v>
      </c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3"/>
    </row>
    <row r="48" spans="2:16" ht="14.1" customHeight="1" x14ac:dyDescent="0.35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178</v>
      </c>
      <c r="C54" s="126"/>
      <c r="D54" s="126"/>
      <c r="E54" s="126"/>
      <c r="F54" s="108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1" t="s">
        <v>69</v>
      </c>
      <c r="C56" s="18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2" t="s">
        <v>70</v>
      </c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4"/>
      <c r="N57" s="185" t="s">
        <v>71</v>
      </c>
      <c r="O57" s="183"/>
      <c r="P57" s="186"/>
    </row>
    <row r="58" spans="2:16" ht="17.100000000000001" customHeight="1" x14ac:dyDescent="0.35">
      <c r="B58" s="187" t="s">
        <v>72</v>
      </c>
      <c r="C58" s="188"/>
      <c r="D58" s="189"/>
      <c r="E58" s="187" t="s">
        <v>73</v>
      </c>
      <c r="F58" s="188"/>
      <c r="G58" s="189"/>
      <c r="H58" s="188" t="s">
        <v>74</v>
      </c>
      <c r="I58" s="188"/>
      <c r="J58" s="188"/>
      <c r="K58" s="190" t="s">
        <v>75</v>
      </c>
      <c r="L58" s="188"/>
      <c r="M58" s="191"/>
      <c r="N58" s="192"/>
      <c r="O58" s="188"/>
      <c r="P58" s="193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-158.82</v>
      </c>
      <c r="D72" s="60">
        <v>-164.02600000000001</v>
      </c>
      <c r="E72" s="96" t="s">
        <v>118</v>
      </c>
      <c r="F72" s="60">
        <v>22.24</v>
      </c>
      <c r="G72" s="60">
        <v>19.55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-151.023</v>
      </c>
      <c r="D73" s="60">
        <v>-159.745</v>
      </c>
      <c r="E73" s="98" t="s">
        <v>122</v>
      </c>
      <c r="F73" s="60">
        <v>26.12</v>
      </c>
      <c r="G73" s="60">
        <v>32.33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-203.82</v>
      </c>
      <c r="D74" s="60">
        <v>-204.57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-115.887</v>
      </c>
      <c r="D75" s="60">
        <v>-130.34299999999999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1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34.185000000000002</v>
      </c>
      <c r="D76" s="60">
        <v>28.559000000000001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31.847000000000001</v>
      </c>
      <c r="D77" s="60">
        <v>27.481999999999999</v>
      </c>
      <c r="E77" s="98" t="s">
        <v>142</v>
      </c>
      <c r="F77" s="116">
        <v>255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26.890999999999998</v>
      </c>
      <c r="D78" s="60">
        <v>22.635999999999999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25.291</v>
      </c>
      <c r="D79" s="60">
        <v>21.27</v>
      </c>
      <c r="E79" s="96" t="s">
        <v>152</v>
      </c>
      <c r="F79" s="60">
        <v>22.9</v>
      </c>
      <c r="G79" s="60">
        <v>9.9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1.8600000000000001E-5</v>
      </c>
      <c r="D80" s="115">
        <v>1.73E-5</v>
      </c>
      <c r="E80" s="98" t="s">
        <v>157</v>
      </c>
      <c r="F80" s="60">
        <v>25.4</v>
      </c>
      <c r="G80" s="60">
        <v>58.9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184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9" t="s">
        <v>202</v>
      </c>
      <c r="C86" s="170"/>
      <c r="D86" s="170"/>
      <c r="E86" s="170"/>
      <c r="F86" s="170"/>
      <c r="G86" s="170"/>
      <c r="H86" s="170"/>
      <c r="I86" s="170"/>
      <c r="J86" s="170"/>
      <c r="K86" s="170"/>
      <c r="L86" s="170"/>
      <c r="M86" s="170"/>
      <c r="N86" s="170"/>
      <c r="O86" s="170"/>
      <c r="P86" s="171"/>
    </row>
    <row r="87" spans="2:16" ht="15" customHeight="1" x14ac:dyDescent="0.35">
      <c r="B87" s="178"/>
      <c r="C87" s="179"/>
      <c r="D87" s="179"/>
      <c r="E87" s="179"/>
      <c r="F87" s="179"/>
      <c r="G87" s="179"/>
      <c r="H87" s="179"/>
      <c r="I87" s="179"/>
      <c r="J87" s="179"/>
      <c r="K87" s="179"/>
      <c r="L87" s="179"/>
      <c r="M87" s="179"/>
      <c r="N87" s="179"/>
      <c r="O87" s="179"/>
      <c r="P87" s="180"/>
    </row>
    <row r="88" spans="2:16" ht="15" customHeight="1" x14ac:dyDescent="0.35">
      <c r="B88" s="174"/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1"/>
    </row>
    <row r="89" spans="2:16" ht="15" customHeight="1" x14ac:dyDescent="0.35">
      <c r="B89" s="174"/>
      <c r="C89" s="170"/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1"/>
    </row>
    <row r="90" spans="2:16" ht="15" customHeight="1" x14ac:dyDescent="0.35">
      <c r="B90" s="174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1"/>
    </row>
    <row r="91" spans="2:16" ht="15" customHeight="1" x14ac:dyDescent="0.35">
      <c r="B91" s="174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1"/>
    </row>
    <row r="92" spans="2:16" ht="15" customHeight="1" x14ac:dyDescent="0.35">
      <c r="B92" s="174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1"/>
    </row>
    <row r="93" spans="2:16" ht="15" customHeight="1" x14ac:dyDescent="0.35">
      <c r="B93" s="174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1"/>
    </row>
    <row r="94" spans="2:16" ht="15" customHeight="1" x14ac:dyDescent="0.35">
      <c r="B94" s="174"/>
      <c r="C94" s="170"/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1"/>
    </row>
    <row r="95" spans="2:16" ht="15" customHeight="1" x14ac:dyDescent="0.35">
      <c r="B95" s="174"/>
      <c r="C95" s="170"/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1"/>
    </row>
    <row r="96" spans="2:16" ht="15" customHeight="1" x14ac:dyDescent="0.35">
      <c r="B96" s="174"/>
      <c r="C96" s="170"/>
      <c r="D96" s="170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1"/>
    </row>
    <row r="97" spans="2:16" ht="15" customHeight="1" x14ac:dyDescent="0.35">
      <c r="B97" s="174"/>
      <c r="C97" s="170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1"/>
    </row>
    <row r="98" spans="2:16" ht="15" customHeight="1" x14ac:dyDescent="0.35">
      <c r="B98" s="174"/>
      <c r="C98" s="170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1"/>
    </row>
    <row r="99" spans="2:16" ht="15" customHeight="1" x14ac:dyDescent="0.35">
      <c r="B99" s="175"/>
      <c r="C99" s="176"/>
      <c r="D99" s="176"/>
      <c r="E99" s="176"/>
      <c r="F99" s="176"/>
      <c r="G99" s="176"/>
      <c r="H99" s="176"/>
      <c r="I99" s="176"/>
      <c r="J99" s="176"/>
      <c r="K99" s="176"/>
      <c r="L99" s="176"/>
      <c r="M99" s="176"/>
      <c r="N99" s="176"/>
      <c r="O99" s="176"/>
      <c r="P99" s="17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2025-11-17T19:31:04Z</dcterms:modified>
</cp:coreProperties>
</file>