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11\"/>
    </mc:Choice>
  </mc:AlternateContent>
  <xr:revisionPtr revIDLastSave="0" documentId="13_ncr:1_{9F7AC9DE-54E2-43E6-ADB1-EAD4D8DAC4B6}" xr6:coauthVersionLast="47" xr6:coauthVersionMax="47" xr10:uidLastSave="{00000000-0000-0000-0000-000000000000}"/>
  <bookViews>
    <workbookView xWindow="58644" yWindow="3684" windowWidth="18216" windowHeight="19584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<sst xmlns="http://schemas.openxmlformats.org/spreadsheetml/2006/main" count="207" uniqueCount="191">
  <si>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</si>
  <si>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</si>
  <si>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</si>
  <si>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</si>
  <si>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</si>
  <si>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</si>
  <si>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</si>
  <si>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</si>
  <si>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</si>
  <si>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</si>
  <si>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</si>
  <si>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</si>
  <si>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</si>
  <si>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</si>
  <si>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</si>
  <si>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</si>
  <si>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</si>
  <si>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</si>
  <si>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</si>
  <si>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</si>
  <si>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</si>
  <si>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</si>
  <si>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</si>
  <si>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</si>
  <si>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</si>
  <si>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</si>
  <si>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</si>
  <si>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</si>
  <si>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</si>
  <si>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</si>
  <si>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</si>
  <si>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</si>
  <si>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</si>
  <si>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</si>
  <si>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</si>
  <si>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</si>
  <si>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</si>
  <si>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</si>
  <si>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</si>
  <si>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</si>
  <si>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</si>
  <si>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</si>
  <si>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</si>
  <si>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</si>
  <si>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</si>
  <si>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</si>
  <si>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</si>
  <si>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</si>
  <si>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</si>
  <si>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</si>
  <si>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</si>
  <si>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</si>
  <si>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</si>
  <si>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</si>
  <si>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</si>
  <si>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</si>
  <si>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</si>
  <si>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</si>
  <si>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</si>
  <si>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</si>
  <si>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</si>
  <si>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</si>
  <si>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</si>
  <si>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</si>
  <si>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</si>
  <si>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</si>
  <si>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</si>
  <si>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</si>
  <si>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</si>
  <si>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</si>
  <si>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</si>
  <si>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</si>
  <si>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</si>
  <si>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</si>
  <si>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</si>
  <si>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</si>
  <si>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</si>
  <si>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</si>
  <si>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</si>
  <si>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</si>
  <si>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</si>
  <si>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</si>
  <si>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</si>
  <si>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</si>
  <si>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</si>
  <si>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</si>
  <si>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</si>
  <si>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</si>
  <si>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</si>
  <si>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</si>
  <si>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</si>
  <si>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</si>
  <si>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</si>
  <si>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</si>
  <si>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</si>
  <si>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</si>
  <si>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</si>
  <si>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</si>
  <si>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</si>
  <si>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</si>
  <si>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</si>
  <si>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</si>
  <si>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</si>
  <si>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</si>
  <si>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</si>
  <si>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</si>
  <si>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</si>
  <si>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</si>
  <si>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</si>
  <si>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</si>
  <si>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</si>
  <si>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</si>
  <si>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</si>
  <si>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</si>
  <si>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</si>
  <si>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</si>
  <si>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</si>
  <si>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</si>
  <si>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</si>
  <si>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</si>
  <si>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</si>
  <si>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</si>
  <si>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</si>
  <si>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</si>
  <si>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</si>
  <si>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</si>
  <si>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</si>
  <si>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</si>
  <si>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</si>
  <si>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</si>
  <si>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</si>
  <si>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</si>
  <si>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</si>
  <si>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</si>
  <si>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</si>
  <si>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</si>
  <si>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</si>
  <si>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</si>
  <si>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</si>
  <si>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</si>
  <si>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</si>
  <si>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</si>
  <si>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</si>
  <si>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</si>
  <si>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</si>
  <si>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</si>
  <si>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</si>
  <si>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</si>
  <si>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</si>
  <si>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</si>
  <si>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</si>
  <si>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</si>
  <si>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</si>
  <si>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</si>
  <si>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</si>
  <si>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</si>
  <si>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</si>
  <si>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</si>
  <si>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</si>
  <si>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</si>
  <si>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</si>
  <si>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</si>
  <si>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</si>
  <si>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</si>
  <si>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</si>
  <si>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</si>
  <si>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</si>
  <si>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</si>
  <si>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</si>
  <si>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</si>
  <si>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</si>
  <si>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</si>
  <si>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</si>
  <si>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</si>
  <si>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</si>
  <si>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</si>
  <si>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V</t>
  </si>
  <si>
    <t>OBS</t>
  </si>
  <si>
    <t xml:space="preserve">BLG K2 mode(mkk2list.f) LAST No. </t>
    <phoneticPr fontId="3" type="noConversion"/>
  </si>
  <si>
    <t>두원재</t>
    <phoneticPr fontId="3" type="noConversion"/>
  </si>
  <si>
    <t>ALL</t>
    <phoneticPr fontId="3" type="noConversion"/>
  </si>
  <si>
    <t>B</t>
    <phoneticPr fontId="3" type="noConversion"/>
  </si>
  <si>
    <t>신가은</t>
    <phoneticPr fontId="3" type="noConversion"/>
  </si>
  <si>
    <t>월령 40% 이하로 방풍막 연결 해제</t>
    <phoneticPr fontId="3" type="noConversion"/>
  </si>
  <si>
    <t>[08:55] 짙은 구름으로 관측 중단 / 오후 플랫 건너뜀</t>
    <phoneticPr fontId="3" type="noConversion"/>
  </si>
  <si>
    <t>[17:30] 짙은 구름으로 관측 종료 / 오전 플랫 건너뜀</t>
    <phoneticPr fontId="3" type="noConversion"/>
  </si>
  <si>
    <t xml:space="preserve">I-BAND 촬영함 </t>
    <phoneticPr fontId="3" type="noConversion"/>
  </si>
  <si>
    <t>-</t>
    <phoneticPr fontId="3" type="noConversion"/>
  </si>
  <si>
    <t>NNW</t>
    <phoneticPr fontId="3" type="noConversion"/>
  </si>
  <si>
    <t>NE</t>
    <phoneticPr fontId="3" type="noConversion"/>
  </si>
  <si>
    <t>SE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</si>
</sst>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64" zoomScale="145" zoomScaleNormal="145" workbookViewId="0">
      <selection activeCell="G77" sqref="G77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45976</v>
      </c>
      <c r="D3" s="148"/>
      <c r="E3" s="1"/>
      <c r="F3" s="1"/>
      <c r="G3" s="1"/>
      <c r="H3" s="1"/>
      <c r="I3" s="1"/>
      <c r="J3" s="1"/>
      <c r="K3" s="62" t="s">
        <v>2</v>
      </c>
      <c r="L3" s="149">
        <f>(P31-(P32+P33))/P31*100</f>
        <v>0</v>
      </c>
      <c r="M3" s="149"/>
      <c r="N3" s="62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179</v>
      </c>
      <c r="D4" s="3" t="s">
        <v>182</v>
      </c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0.42499999999999999</v>
      </c>
      <c r="D9" s="8" t="s">
        <v>187</v>
      </c>
      <c r="E9" s="8">
        <v>19.5</v>
      </c>
      <c r="F9" s="8">
        <v>62.1</v>
      </c>
      <c r="G9" s="36" t="s">
        <v>188</v>
      </c>
      <c r="H9" s="8">
        <v>2.5</v>
      </c>
      <c r="I9" s="36">
        <v>25.4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187</v>
      </c>
      <c r="E10" s="8">
        <v>16.7</v>
      </c>
      <c r="F10" s="8">
        <v>84.6</v>
      </c>
      <c r="G10" s="36" t="s">
        <v>189</v>
      </c>
      <c r="H10" s="8">
        <v>0.7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0.72777777777777775</v>
      </c>
      <c r="D11" s="15" t="s">
        <v>187</v>
      </c>
      <c r="E11" s="15">
        <v>16.5</v>
      </c>
      <c r="F11" s="15">
        <v>30.8</v>
      </c>
      <c r="G11" s="36" t="s">
        <v>190</v>
      </c>
      <c r="H11" s="15">
        <v>8.9</v>
      </c>
      <c r="I11" s="16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24.302777777777777</v>
      </c>
      <c r="D12" s="19" t="e">
        <f>AVERAGE(D9:D11)</f>
        <v>#DIV/0!</v>
      </c>
      <c r="E12" s="19">
        <f>AVERAGE(E9:E11)</f>
        <v>17.566666666666666</v>
      </c>
      <c r="F12" s="20">
        <f>AVERAGE(F9:F11)</f>
        <v>59.166666666666664</v>
      </c>
      <c r="G12" s="21"/>
      <c r="H12" s="22">
        <f>AVERAGE(H9:H11)</f>
        <v>4.0333333333333341</v>
      </c>
      <c r="I12" s="23"/>
      <c r="J12" s="24">
        <f>AVERAGE(J9:J11)</f>
        <v>8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177</v>
      </c>
      <c r="D16" s="27" t="s">
        <v>180</v>
      </c>
      <c r="E16" s="27" t="s">
        <v>180</v>
      </c>
      <c r="F16" s="27" t="s">
        <v>180</v>
      </c>
      <c r="G16" s="27"/>
      <c r="H16" s="27"/>
      <c r="I16" s="113"/>
      <c r="J16" s="113"/>
      <c r="K16" s="27"/>
      <c r="L16" s="27"/>
      <c r="M16" s="27"/>
      <c r="N16" s="27"/>
      <c r="O16" s="27"/>
      <c r="P16" s="27" t="s">
        <v>177</v>
      </c>
    </row>
    <row r="17" spans="2:16" ht="14.1" customHeight="1" x14ac:dyDescent="0.35">
      <c r="B17" s="35" t="s">
        <v>41</v>
      </c>
      <c r="C17" s="28">
        <v>0.3659722222222222</v>
      </c>
      <c r="D17" s="28">
        <v>0.36666666666666664</v>
      </c>
      <c r="E17" s="28">
        <v>0.43263888888888891</v>
      </c>
      <c r="F17" s="28">
        <v>0.72152777777777777</v>
      </c>
      <c r="G17" s="28"/>
      <c r="H17" s="28"/>
      <c r="I17" s="28"/>
      <c r="J17" s="28"/>
      <c r="K17" s="28"/>
      <c r="L17" s="28"/>
      <c r="M17" s="28"/>
      <c r="N17" s="28"/>
      <c r="O17" s="28"/>
      <c r="P17" s="28">
        <v>0.72499999999999998</v>
      </c>
    </row>
    <row r="18" spans="2:16" ht="14.1" customHeight="1" x14ac:dyDescent="0.35">
      <c r="B18" s="35" t="s">
        <v>42</v>
      </c>
      <c r="C18" s="27">
        <v>57848</v>
      </c>
      <c r="D18" s="27">
        <v>57849</v>
      </c>
      <c r="E18" s="27">
        <v>57854</v>
      </c>
      <c r="F18" s="27">
        <v>57918</v>
      </c>
      <c r="G18" s="27"/>
      <c r="H18" s="27"/>
      <c r="I18" s="27"/>
      <c r="J18" s="27"/>
      <c r="K18" s="27"/>
      <c r="L18" s="27"/>
      <c r="M18" s="27"/>
      <c r="N18" s="27"/>
      <c r="O18" s="27"/>
      <c r="P18" s="114">
        <v>57923</v>
      </c>
    </row>
    <row r="19" spans="2:16" ht="14.1" customHeight="1" thickBot="1" x14ac:dyDescent="0.4">
      <c r="B19" s="13" t="s">
        <v>43</v>
      </c>
      <c r="C19" s="29"/>
      <c r="D19" s="27">
        <v>57853</v>
      </c>
      <c r="E19" s="30">
        <v>57917</v>
      </c>
      <c r="F19" s="30">
        <v>57922</v>
      </c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64</v>
      </c>
      <c r="F20" s="33">
        <f>IF(ISNUMBER(F18),F19-F18+1,"")</f>
        <v>5</v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2"/>
      <c r="D23" s="112"/>
      <c r="E23" s="36" t="s">
        <v>48</v>
      </c>
      <c r="F23" s="154"/>
      <c r="G23" s="154"/>
      <c r="H23" s="154"/>
      <c r="I23" s="154"/>
      <c r="J23" s="102"/>
      <c r="K23" s="102"/>
      <c r="L23" s="112" t="s">
        <v>164</v>
      </c>
      <c r="M23" s="154"/>
      <c r="N23" s="154"/>
      <c r="O23" s="154"/>
      <c r="P23" s="154"/>
    </row>
    <row r="24" spans="2:16" ht="13.5" customHeight="1" x14ac:dyDescent="0.35">
      <c r="B24" s="155"/>
      <c r="C24" s="112"/>
      <c r="D24" s="112"/>
      <c r="E24" s="109" t="s">
        <v>176</v>
      </c>
      <c r="F24" s="154"/>
      <c r="G24" s="154"/>
      <c r="H24" s="154"/>
      <c r="I24" s="154"/>
      <c r="J24" s="102"/>
      <c r="K24" s="102"/>
      <c r="L24" s="36" t="s">
        <v>175</v>
      </c>
      <c r="M24" s="154"/>
      <c r="N24" s="154"/>
      <c r="O24" s="154"/>
      <c r="P24" s="154"/>
    </row>
    <row r="25" spans="2:16" ht="13.5" customHeight="1" x14ac:dyDescent="0.35">
      <c r="B25" s="155"/>
      <c r="C25" s="112"/>
      <c r="D25" s="112"/>
      <c r="E25" s="109" t="s">
        <v>170</v>
      </c>
      <c r="F25" s="154"/>
      <c r="G25" s="154"/>
      <c r="H25" s="154"/>
      <c r="I25" s="154"/>
      <c r="J25" s="102"/>
      <c r="K25" s="102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12"/>
      <c r="D26" s="112"/>
      <c r="E26" s="109" t="s">
        <v>164</v>
      </c>
      <c r="F26" s="154"/>
      <c r="G26" s="154"/>
      <c r="H26" s="154"/>
      <c r="I26" s="154"/>
      <c r="J26" s="102"/>
      <c r="K26" s="102"/>
      <c r="L26" s="36" t="s">
        <v>181</v>
      </c>
      <c r="M26" s="154"/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/>
      <c r="D30" s="43"/>
      <c r="E30" s="43"/>
      <c r="F30" s="43"/>
      <c r="G30" s="43"/>
      <c r="H30" s="43">
        <v>0.3034722222222222</v>
      </c>
      <c r="I30" s="43"/>
      <c r="J30" s="43"/>
      <c r="K30" s="44"/>
      <c r="L30" s="43"/>
      <c r="M30" s="43"/>
      <c r="N30" s="43"/>
      <c r="O30" s="45"/>
      <c r="P30" s="46">
        <f>SUM(C30:J30,L30:N30)</f>
        <v>0.3034722222222222</v>
      </c>
    </row>
    <row r="31" spans="2:16" ht="14.1" customHeight="1" x14ac:dyDescent="0.35">
      <c r="B31" s="37" t="s">
        <v>169</v>
      </c>
      <c r="C31" s="47"/>
      <c r="D31" s="7"/>
      <c r="E31" s="7"/>
      <c r="F31" s="7"/>
      <c r="G31" s="7"/>
      <c r="H31" s="7"/>
      <c r="I31" s="7">
        <v>0.3034722222222222</v>
      </c>
      <c r="J31" s="7"/>
      <c r="K31" s="7"/>
      <c r="L31" s="7"/>
      <c r="M31" s="7"/>
      <c r="N31" s="7"/>
      <c r="O31" s="48"/>
      <c r="P31" s="46">
        <f>SUM(C31:N31)</f>
        <v>0.3034722222222222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>
        <v>0.3034722222222222</v>
      </c>
      <c r="J32" s="50"/>
      <c r="K32" s="50"/>
      <c r="L32" s="50"/>
      <c r="M32" s="50"/>
      <c r="N32" s="50"/>
      <c r="O32" s="51"/>
      <c r="P32" s="46">
        <f>SUM(C32:N32)</f>
        <v>0.3034722222222222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0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7" t="s">
        <v>67</v>
      </c>
      <c r="C36" s="144"/>
      <c r="D36" s="145"/>
      <c r="E36" s="144"/>
      <c r="F36" s="145"/>
      <c r="G36" s="144"/>
      <c r="H36" s="145"/>
      <c r="I36" s="144"/>
      <c r="J36" s="145"/>
      <c r="K36" s="144"/>
      <c r="L36" s="145"/>
      <c r="M36" s="144"/>
      <c r="N36" s="145"/>
      <c r="O36" s="117"/>
      <c r="P36" s="117"/>
    </row>
    <row r="37" spans="2:16" ht="18" customHeight="1" x14ac:dyDescent="0.35">
      <c r="B37" s="158"/>
      <c r="C37" s="144"/>
      <c r="D37" s="145"/>
      <c r="E37" s="117"/>
      <c r="F37" s="117"/>
      <c r="G37" s="117"/>
      <c r="H37" s="117"/>
      <c r="I37" s="117"/>
      <c r="J37" s="117"/>
      <c r="K37" s="117"/>
      <c r="L37" s="117"/>
      <c r="M37" s="144"/>
      <c r="N37" s="145"/>
      <c r="O37" s="117"/>
      <c r="P37" s="117"/>
    </row>
    <row r="38" spans="2:16" ht="18" customHeight="1" x14ac:dyDescent="0.3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8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21" t="s">
        <v>184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7"/>
    </row>
    <row r="45" spans="2:16" ht="14.1" customHeight="1" x14ac:dyDescent="0.35">
      <c r="B45" s="168" t="s">
        <v>185</v>
      </c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7"/>
    </row>
    <row r="46" spans="2:16" ht="14.1" customHeight="1" x14ac:dyDescent="0.35">
      <c r="B46" s="121" t="s">
        <v>186</v>
      </c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7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70"/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2"/>
    </row>
    <row r="49" spans="2:16" ht="14.1" customHeight="1" x14ac:dyDescent="0.35">
      <c r="B49" s="169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7"/>
    </row>
    <row r="50" spans="2:16" ht="14.1" customHeight="1" x14ac:dyDescent="0.35">
      <c r="B50" s="182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7"/>
    </row>
    <row r="51" spans="2:16" ht="14.1" customHeight="1" x14ac:dyDescent="0.35">
      <c r="B51" s="183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7"/>
    </row>
    <row r="52" spans="2:16" ht="14.1" customHeight="1" x14ac:dyDescent="0.35">
      <c r="B52" s="183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7"/>
    </row>
    <row r="53" spans="2:16" ht="14.1" customHeight="1" thickBot="1" x14ac:dyDescent="0.4">
      <c r="B53" s="189" t="s">
        <v>167</v>
      </c>
      <c r="C53" s="190"/>
      <c r="D53" s="111"/>
      <c r="E53" s="111"/>
      <c r="F53" s="111"/>
      <c r="G53" s="191"/>
      <c r="H53" s="190"/>
      <c r="I53" s="190"/>
      <c r="J53" s="190"/>
      <c r="K53" s="190"/>
      <c r="L53" s="190"/>
      <c r="M53" s="190"/>
      <c r="N53" s="190"/>
      <c r="O53" s="190"/>
      <c r="P53" s="192"/>
    </row>
    <row r="54" spans="2:16" ht="14.1" customHeight="1" thickTop="1" thickBot="1" x14ac:dyDescent="0.4">
      <c r="B54" s="184" t="s">
        <v>178</v>
      </c>
      <c r="C54" s="185"/>
      <c r="D54" s="185"/>
      <c r="E54" s="185"/>
      <c r="F54" s="108"/>
      <c r="G54" s="186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3" t="s">
        <v>76</v>
      </c>
      <c r="C59" s="161"/>
      <c r="D59" s="58">
        <v>7</v>
      </c>
      <c r="E59" s="173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73" t="s">
        <v>81</v>
      </c>
      <c r="C60" s="161"/>
      <c r="D60" s="58" t="b">
        <v>1</v>
      </c>
      <c r="E60" s="173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73" t="s">
        <v>86</v>
      </c>
      <c r="C61" s="161"/>
      <c r="D61" s="58" t="b">
        <v>1</v>
      </c>
      <c r="E61" s="173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>
        <v>1</v>
      </c>
      <c r="E62" s="173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>
        <v>1</v>
      </c>
      <c r="E63" s="173" t="s">
        <v>95</v>
      </c>
      <c r="F63" s="161"/>
      <c r="G63" s="58" t="b">
        <v>1</v>
      </c>
      <c r="H63" s="64"/>
      <c r="I63" s="65"/>
      <c r="J63" s="66"/>
      <c r="K63" s="160" t="s">
        <v>96</v>
      </c>
      <c r="L63" s="161"/>
      <c r="M63" s="58" t="b">
        <v>1</v>
      </c>
      <c r="N63" s="162" t="s">
        <v>165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73" t="s">
        <v>98</v>
      </c>
      <c r="F64" s="161"/>
      <c r="G64" s="58" t="b">
        <v>1</v>
      </c>
      <c r="H64" s="67"/>
      <c r="I64" s="68"/>
      <c r="J64" s="69"/>
      <c r="K64" s="180" t="s">
        <v>99</v>
      </c>
      <c r="L64" s="18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3" t="s">
        <v>162</v>
      </c>
      <c r="F65" s="161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4" t="s">
        <v>105</v>
      </c>
      <c r="C69" s="174"/>
      <c r="D69" s="77"/>
      <c r="E69" s="77"/>
      <c r="F69" s="176" t="s">
        <v>106</v>
      </c>
      <c r="G69" s="178" t="s">
        <v>107</v>
      </c>
      <c r="H69" s="77"/>
      <c r="I69" s="174" t="s">
        <v>108</v>
      </c>
      <c r="J69" s="17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5"/>
      <c r="C70" s="175"/>
      <c r="D70" s="81"/>
      <c r="E70" s="82"/>
      <c r="F70" s="177"/>
      <c r="G70" s="179"/>
      <c r="H70" s="83"/>
      <c r="I70" s="175"/>
      <c r="J70" s="17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-153.50299999999999</v>
      </c>
      <c r="D72" s="60">
        <v>-159.053</v>
      </c>
      <c r="E72" s="96" t="s">
        <v>118</v>
      </c>
      <c r="F72" s="60">
        <v>27.2</v>
      </c>
      <c r="G72" s="60">
        <v>24.12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-144.583</v>
      </c>
      <c r="D73" s="60">
        <v>-151.727</v>
      </c>
      <c r="E73" s="98" t="s">
        <v>122</v>
      </c>
      <c r="F73" s="60">
        <v>33.729999999999997</v>
      </c>
      <c r="G73" s="60">
        <v>33.119999999999997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-203.42699999999999</v>
      </c>
      <c r="D74" s="60">
        <v>-204.154</v>
      </c>
      <c r="E74" s="98" t="s">
        <v>127</v>
      </c>
      <c r="F74" s="116">
        <v>0</v>
      </c>
      <c r="G74" s="116">
        <v>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-109.23399999999999</v>
      </c>
      <c r="D75" s="60">
        <v>-118.18600000000001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39.573</v>
      </c>
      <c r="D76" s="60">
        <v>35.101999999999997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36.009</v>
      </c>
      <c r="D77" s="60">
        <v>33.078000000000003</v>
      </c>
      <c r="E77" s="98" t="s">
        <v>142</v>
      </c>
      <c r="F77" s="116">
        <v>260</v>
      </c>
      <c r="G77" s="116">
        <v>260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32.100999999999999</v>
      </c>
      <c r="D78" s="60">
        <v>28.222000000000001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30.512</v>
      </c>
      <c r="D79" s="60">
        <v>26.698</v>
      </c>
      <c r="E79" s="96" t="s">
        <v>152</v>
      </c>
      <c r="F79" s="60">
        <v>28.9</v>
      </c>
      <c r="G79" s="60">
        <v>21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1.8199999999999999E-5</v>
      </c>
      <c r="D80" s="115">
        <v>1.7799999999999999E-5</v>
      </c>
      <c r="E80" s="98" t="s">
        <v>157</v>
      </c>
      <c r="F80" s="60">
        <v>36.6</v>
      </c>
      <c r="G80" s="60">
        <v>41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183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8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24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24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24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24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24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24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24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24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24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24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24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2025-11-15T17:43:04Z</dcterms:modified>
</cp:coreProperties>
</file>