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D1E45662-E425-45BD-A7B6-FA43F664163E}" xr6:coauthVersionLast="47" xr6:coauthVersionMax="47" xr10:uidLastSave="{00000000-0000-0000-0000-000000000000}"/>
  <bookViews>
    <workbookView xWindow="24720" yWindow="12612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<sst xmlns="http://schemas.openxmlformats.org/spreadsheetml/2006/main" count="226" uniqueCount="206">
  <si>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</si>
  <si>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</si>
  <si>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</si>
  <si>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</si>
  <si>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</si>
  <si>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</si>
  <si>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</si>
  <si>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</si>
  <si>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</si>
  <si>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</si>
  <si>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</si>
  <si>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</si>
  <si>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</si>
  <si>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</si>
  <si>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</si>
  <si>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</si>
  <si>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</si>
  <si>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</si>
  <si>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</si>
  <si>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</si>
  <si>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</si>
  <si>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</si>
  <si>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</si>
  <si>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</si>
  <si>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</si>
  <si>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</si>
  <si>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</si>
  <si>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</si>
  <si>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</si>
  <si>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</si>
  <si>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</si>
  <si>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</si>
  <si>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</si>
  <si>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</si>
  <si>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</si>
  <si>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</si>
  <si>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</si>
  <si>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</si>
  <si>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</si>
  <si>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</si>
  <si>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</si>
  <si>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</si>
  <si>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</si>
  <si>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</si>
  <si>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</si>
  <si>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</si>
  <si>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</si>
  <si>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</si>
  <si>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</si>
  <si>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</si>
  <si>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</si>
  <si>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</si>
  <si>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</si>
  <si>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</si>
  <si>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</si>
  <si>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</si>
  <si>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</si>
  <si>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</si>
  <si>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</si>
  <si>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</si>
  <si>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</si>
  <si>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</si>
  <si>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</si>
  <si>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</si>
  <si>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</si>
  <si>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</si>
  <si>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</si>
  <si>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</si>
  <si>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</si>
  <si>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</si>
  <si>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</si>
  <si>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</si>
  <si>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</si>
  <si>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</si>
  <si>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</si>
  <si>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</si>
  <si>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</si>
  <si>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</si>
  <si>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</si>
  <si>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</si>
  <si>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</si>
  <si>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</si>
  <si>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</si>
  <si>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</si>
  <si>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</si>
  <si>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</si>
  <si>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</si>
  <si>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</si>
  <si>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</si>
  <si>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</si>
  <si>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</si>
  <si>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</si>
  <si>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</si>
  <si>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</si>
  <si>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</si>
  <si>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</si>
  <si>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</si>
  <si>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</si>
  <si>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</si>
  <si>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</si>
  <si>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</si>
  <si>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</si>
  <si>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</si>
  <si>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</si>
  <si>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</si>
  <si>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</si>
  <si>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</si>
  <si>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</si>
  <si>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</si>
  <si>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</si>
  <si>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</si>
  <si>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</si>
  <si>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</si>
  <si>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</si>
  <si>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</si>
  <si>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</si>
  <si>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</si>
  <si>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</si>
  <si>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</si>
  <si>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</si>
  <si>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</si>
  <si>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</si>
  <si>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</si>
  <si>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</si>
  <si>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</si>
  <si>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</si>
  <si>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</si>
  <si>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</si>
  <si>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</si>
  <si>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</si>
  <si>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</si>
  <si>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</si>
  <si>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</si>
  <si>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</si>
  <si>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</si>
  <si>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</si>
  <si>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</si>
  <si>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</si>
  <si>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</si>
  <si>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</si>
  <si>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</si>
  <si>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</si>
  <si>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</si>
  <si>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</si>
  <si>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</si>
  <si>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</si>
  <si>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</si>
  <si>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</si>
  <si>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</si>
  <si>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</si>
  <si>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</si>
  <si>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</si>
  <si>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</si>
  <si>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</si>
  <si>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</si>
  <si>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</si>
  <si>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</si>
  <si>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</si>
  <si>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</si>
  <si>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</si>
  <si>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</si>
  <si>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</si>
  <si>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</si>
  <si>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</si>
  <si>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</si>
  <si>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</si>
  <si>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</si>
  <si>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</si>
  <si>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</si>
  <si>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</si>
  <si>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</si>
  <si>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</si>
  <si>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</si>
  <si>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</si>
  <si>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</si>
  <si>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</si>
  <si>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</si>
  <si>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</si>
  <si>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</si>
  <si>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</si>
  <si>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</si>
  <si>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</si>
  <si>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TMT</t>
    <phoneticPr fontId="3" type="noConversion"/>
  </si>
  <si>
    <t>ASPEC-KS4</t>
    <phoneticPr fontId="3" type="noConversion"/>
  </si>
  <si>
    <t>M_056508-056509:M</t>
    <phoneticPr fontId="3" type="noConversion"/>
  </si>
  <si>
    <t>E_056537-056553</t>
    <phoneticPr fontId="3" type="noConversion"/>
  </si>
  <si>
    <t>M_056609-056610:N</t>
    <phoneticPr fontId="3" type="noConversion"/>
  </si>
  <si>
    <t>E_056608-056612</t>
    <phoneticPr fontId="3" type="noConversion"/>
  </si>
  <si>
    <t>[14:10] 짙은구름으로 관측 중단 / [14:30] 관측 재개</t>
    <phoneticPr fontId="3" type="noConversion"/>
  </si>
  <si>
    <t>E_0556559-055601</t>
    <phoneticPr fontId="3" type="noConversion"/>
  </si>
  <si>
    <t>E_056603</t>
    <phoneticPr fontId="3" type="noConversion"/>
  </si>
  <si>
    <t>E_056566-056572</t>
    <phoneticPr fontId="3" type="noConversion"/>
  </si>
  <si>
    <t>E_056574-056581</t>
    <phoneticPr fontId="3" type="noConversion"/>
  </si>
  <si>
    <t>E_056583</t>
    <phoneticPr fontId="3" type="noConversion"/>
  </si>
  <si>
    <t>E_056593-056595</t>
    <phoneticPr fontId="3" type="noConversion"/>
  </si>
  <si>
    <t>C_056596-056612</t>
    <phoneticPr fontId="3" type="noConversion"/>
  </si>
  <si>
    <t>NE</t>
    <phoneticPr fontId="3" type="noConversion"/>
  </si>
  <si>
    <t>NNE</t>
    <phoneticPr fontId="3" type="noConversion"/>
  </si>
  <si>
    <t>-</t>
    <phoneticPr fontId="3" type="noConversion"/>
  </si>
  <si>
    <t>E_0556559-055601/E_056566-056572/E_056608-056612 full shutter가 닫히지 않아서 FSA Recycle후 정상화 됨</t>
    <phoneticPr fontId="3" type="noConversion"/>
  </si>
  <si>
    <t>E_056603/E_056583 full shutter가 닫히지 않아서 영상이상 / 다음장에서 정상화</t>
    <phoneticPr fontId="3" type="noConversion"/>
  </si>
  <si>
    <t>E_056593-056595 full shutter가 닫히지 않아서 영상이상 / go 명령어를 통해 관측/ 영상 계속 이상 / FSA Recycle후 정상화 됨</t>
    <phoneticPr fontId="3" type="noConversion"/>
  </si>
  <si>
    <t>E_056537-056553/E_056574-056581 full shutter가 닫히지 않아서 영상이상 / 여러 번 FSA Recycle 진행했지만 영상이상 / IC G와 IC Gui 재실행후도 영상이상</t>
    <phoneticPr fontId="3" type="noConversion"/>
  </si>
  <si>
    <t>DS9(영상 확인) 1회꺼짐</t>
    <phoneticPr fontId="3" type="noConversion"/>
  </si>
  <si>
    <t>월령 40% 이상으로 방풍막 연결 1번 6회</t>
    <phoneticPr fontId="3" type="noConversion"/>
  </si>
  <si>
    <t>[15:00] 짙은구름으로 관측 중단 / [17:39]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</si>
</sst>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5" zoomScale="145" zoomScaleNormal="145" workbookViewId="0">
      <selection activeCell="B50" sqref="B50:P5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45967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63.409563409563404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0.41736111111111113</v>
      </c>
      <c r="D9" s="8">
        <v>1.1000000000000001</v>
      </c>
      <c r="E9" s="8">
        <v>19</v>
      </c>
      <c r="F9" s="8">
        <v>23.5</v>
      </c>
      <c r="G9" s="36" t="s">
        <v>197</v>
      </c>
      <c r="H9" s="8">
        <v>2.9</v>
      </c>
      <c r="I9" s="36">
        <v>99.3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18.899999999999999</v>
      </c>
      <c r="F10" s="8">
        <v>25</v>
      </c>
      <c r="G10" s="36" t="s">
        <v>196</v>
      </c>
      <c r="H10" s="8">
        <v>5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0.73333333333333328</v>
      </c>
      <c r="D11" s="15" t="s">
        <v>198</v>
      </c>
      <c r="E11" s="15">
        <v>17.100000000000001</v>
      </c>
      <c r="F11" s="15">
        <v>31.4</v>
      </c>
      <c r="G11" s="36" t="s">
        <v>196</v>
      </c>
      <c r="H11" s="15">
        <v>6.7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24.315972222222221</v>
      </c>
      <c r="D12" s="19">
        <f>AVERAGE(D9:D11)</f>
        <v>1.25</v>
      </c>
      <c r="E12" s="19">
        <f>AVERAGE(E9:E11)</f>
        <v>18.333333333333332</v>
      </c>
      <c r="F12" s="20">
        <f>AVERAGE(F9:F11)</f>
        <v>26.633333333333336</v>
      </c>
      <c r="G12" s="21"/>
      <c r="H12" s="22">
        <f>AVERAGE(H9:H11)</f>
        <v>4.8666666666666671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182</v>
      </c>
      <c r="F16" s="27" t="s">
        <v>183</v>
      </c>
      <c r="G16" s="27" t="s">
        <v>181</v>
      </c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0.36666666666666664</v>
      </c>
      <c r="D17" s="28">
        <v>0.36736111111111114</v>
      </c>
      <c r="E17" s="28">
        <v>0.39305555555555555</v>
      </c>
      <c r="F17" s="28">
        <v>0.41319444444444442</v>
      </c>
      <c r="G17" s="28">
        <v>0.73541666666666672</v>
      </c>
      <c r="H17" s="28"/>
      <c r="I17" s="28"/>
      <c r="J17" s="28"/>
      <c r="K17" s="28"/>
      <c r="L17" s="28"/>
      <c r="M17" s="28"/>
      <c r="N17" s="28"/>
      <c r="O17" s="28"/>
      <c r="P17" s="28">
        <v>0.73888888888888893</v>
      </c>
    </row>
    <row r="18" spans="2:16" ht="14.1" customHeight="1" x14ac:dyDescent="0.35">
      <c r="B18" s="35" t="s">
        <v>42</v>
      </c>
      <c r="C18" s="27">
        <v>56504</v>
      </c>
      <c r="D18" s="27">
        <v>56505</v>
      </c>
      <c r="E18" s="27">
        <v>56525</v>
      </c>
      <c r="F18" s="27">
        <v>56537</v>
      </c>
      <c r="G18" s="27">
        <v>56613</v>
      </c>
      <c r="H18" s="27"/>
      <c r="I18" s="27"/>
      <c r="J18" s="27"/>
      <c r="K18" s="27"/>
      <c r="L18" s="27"/>
      <c r="M18" s="27"/>
      <c r="N18" s="27"/>
      <c r="O18" s="27"/>
      <c r="P18" s="114">
        <v>56618</v>
      </c>
    </row>
    <row r="19" spans="2:16" ht="14.1" customHeight="1" thickBot="1" x14ac:dyDescent="0.4">
      <c r="B19" s="13" t="s">
        <v>43</v>
      </c>
      <c r="C19" s="29"/>
      <c r="D19" s="27">
        <v>56516</v>
      </c>
      <c r="E19" s="30">
        <v>56536</v>
      </c>
      <c r="F19" s="30">
        <v>56612</v>
      </c>
      <c r="G19" s="30">
        <v>56617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76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 t="s">
        <v>198</v>
      </c>
      <c r="D24" s="102" t="s">
        <v>198</v>
      </c>
      <c r="E24" s="109" t="s">
        <v>177</v>
      </c>
      <c r="F24" s="165" t="s">
        <v>198</v>
      </c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 t="s">
        <v>198</v>
      </c>
      <c r="D26" s="102" t="s">
        <v>198</v>
      </c>
      <c r="E26" s="109" t="s">
        <v>164</v>
      </c>
      <c r="F26" s="165" t="s">
        <v>198</v>
      </c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0.31597222222222221</v>
      </c>
      <c r="I30" s="43"/>
      <c r="J30" s="43"/>
      <c r="K30" s="44"/>
      <c r="L30" s="43"/>
      <c r="M30" s="43"/>
      <c r="N30" s="43"/>
      <c r="O30" s="45"/>
      <c r="P30" s="46">
        <f>SUM(C30:J30,L30:N30)</f>
        <v>0.31597222222222221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0.31597222222222221</v>
      </c>
      <c r="J31" s="7"/>
      <c r="K31" s="7">
        <v>1.8055555555555554E-2</v>
      </c>
      <c r="L31" s="7"/>
      <c r="M31" s="7"/>
      <c r="N31" s="7"/>
      <c r="O31" s="48"/>
      <c r="P31" s="46">
        <f>SUM(C31:N31)</f>
        <v>0.33402777777777776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>
        <v>0.12222222222222222</v>
      </c>
      <c r="J32" s="50"/>
      <c r="K32" s="50"/>
      <c r="L32" s="50"/>
      <c r="M32" s="50"/>
      <c r="N32" s="50"/>
      <c r="O32" s="51"/>
      <c r="P32" s="46">
        <f>SUM(C32:N32)</f>
        <v>0.12222222222222222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0.19374999999999998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0.21180555555555552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184</v>
      </c>
      <c r="D36" s="156"/>
      <c r="E36" s="155" t="s">
        <v>185</v>
      </c>
      <c r="F36" s="156"/>
      <c r="G36" s="155" t="s">
        <v>189</v>
      </c>
      <c r="H36" s="156"/>
      <c r="I36" s="155" t="s">
        <v>190</v>
      </c>
      <c r="J36" s="156"/>
      <c r="K36" s="155" t="s">
        <v>191</v>
      </c>
      <c r="L36" s="156"/>
      <c r="M36" s="155" t="s">
        <v>192</v>
      </c>
      <c r="N36" s="156"/>
      <c r="O36" s="151" t="s">
        <v>193</v>
      </c>
      <c r="P36" s="151"/>
    </row>
    <row r="37" spans="2:16" ht="18" customHeight="1" x14ac:dyDescent="0.35">
      <c r="B37" s="153"/>
      <c r="C37" s="155" t="s">
        <v>194</v>
      </c>
      <c r="D37" s="156"/>
      <c r="E37" s="151" t="s">
        <v>195</v>
      </c>
      <c r="F37" s="151"/>
      <c r="G37" s="151" t="s">
        <v>187</v>
      </c>
      <c r="H37" s="151"/>
      <c r="I37" s="151" t="s">
        <v>186</v>
      </c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200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202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201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188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205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-160.86099999999999</v>
      </c>
      <c r="D72" s="60">
        <v>-161.37899999999999</v>
      </c>
      <c r="E72" s="96" t="s">
        <v>118</v>
      </c>
      <c r="F72" s="60">
        <v>22.32</v>
      </c>
      <c r="G72" s="60">
        <v>21.51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-154.09800000000001</v>
      </c>
      <c r="D73" s="60">
        <v>-155.02799999999999</v>
      </c>
      <c r="E73" s="98" t="s">
        <v>122</v>
      </c>
      <c r="F73" s="60">
        <v>25.98</v>
      </c>
      <c r="G73" s="60">
        <v>34.9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-206.643</v>
      </c>
      <c r="D74" s="60">
        <v>-208.30199999999999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-120.86199999999999</v>
      </c>
      <c r="D75" s="60">
        <v>-123.566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33.685000000000002</v>
      </c>
      <c r="D76" s="60">
        <v>33.593000000000004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31.433</v>
      </c>
      <c r="D77" s="60">
        <v>31.096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26.547999999999998</v>
      </c>
      <c r="D78" s="60">
        <v>26.131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25.007999999999999</v>
      </c>
      <c r="D79" s="60">
        <v>24.536999999999999</v>
      </c>
      <c r="E79" s="96" t="s">
        <v>152</v>
      </c>
      <c r="F79" s="60">
        <v>18.899999999999999</v>
      </c>
      <c r="G79" s="60">
        <v>18.3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1.5699999999999999E-5</v>
      </c>
      <c r="D80" s="115">
        <v>1.6200000000000001E-5</v>
      </c>
      <c r="E80" s="98" t="s">
        <v>157</v>
      </c>
      <c r="F80" s="60">
        <v>29.6</v>
      </c>
      <c r="G80" s="60">
        <v>43.3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204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203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2025-11-06T18:02:10Z</dcterms:modified>
</cp:coreProperties>
</file>