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D372D3C1-794D-4DA5-A841-3458CA056222}" xr6:coauthVersionLast="47" xr6:coauthVersionMax="47" xr10:uidLastSave="{00000000-0000-0000-0000-000000000000}"/>
  <bookViews>
    <workbookView xWindow="25776" yWindow="13488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<sst xmlns="http://schemas.openxmlformats.org/spreadsheetml/2006/main" count="205" uniqueCount="191">
  <si>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</si>
  <si>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</si>
  <si>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</si>
  <si>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</si>
  <si>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</si>
  <si>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</si>
  <si>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</si>
  <si>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</si>
  <si>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</si>
  <si>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</si>
  <si>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</si>
  <si>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</si>
  <si>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</si>
  <si>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</si>
  <si>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</si>
  <si>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</si>
  <si>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</si>
  <si>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</si>
  <si>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</si>
  <si>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</si>
  <si>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</si>
  <si>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</si>
  <si>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</si>
  <si>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</si>
  <si>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</si>
  <si>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</si>
  <si>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</si>
  <si>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</si>
  <si>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</si>
  <si>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</si>
  <si>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</si>
  <si>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</si>
  <si>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</si>
  <si>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</si>
  <si>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</si>
  <si>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</si>
  <si>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</si>
  <si>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</si>
  <si>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</si>
  <si>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</si>
  <si>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</si>
  <si>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</si>
  <si>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</si>
  <si>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</si>
  <si>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</si>
  <si>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</si>
  <si>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</si>
  <si>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</si>
  <si>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</si>
  <si>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</si>
  <si>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</si>
  <si>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</si>
  <si>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</si>
  <si>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</si>
  <si>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</si>
  <si>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</si>
  <si>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</si>
  <si>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</si>
  <si>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</si>
  <si>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</si>
  <si>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</si>
  <si>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</si>
  <si>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</si>
  <si>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</si>
  <si>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</si>
  <si>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</si>
  <si>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</si>
  <si>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</si>
  <si>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</si>
  <si>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</si>
  <si>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</si>
  <si>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</si>
  <si>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</si>
  <si>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</si>
  <si>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</si>
  <si>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</si>
  <si>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</si>
  <si>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</si>
  <si>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</si>
  <si>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</si>
  <si>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</si>
  <si>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</si>
  <si>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</si>
  <si>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</si>
  <si>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</si>
  <si>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</si>
  <si>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</si>
  <si>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</si>
  <si>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</si>
  <si>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</si>
  <si>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</si>
  <si>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</si>
  <si>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</si>
  <si>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</si>
  <si>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</si>
  <si>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</si>
  <si>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</si>
  <si>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</si>
  <si>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</si>
  <si>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</si>
  <si>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</si>
  <si>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</si>
  <si>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</si>
  <si>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</si>
  <si>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</si>
  <si>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</si>
  <si>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</si>
  <si>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</si>
  <si>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</si>
  <si>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</si>
  <si>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</si>
  <si>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</si>
  <si>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</si>
  <si>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</si>
  <si>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</si>
  <si>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</si>
  <si>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</si>
  <si>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</si>
  <si>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</si>
  <si>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</si>
  <si>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</si>
  <si>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</si>
  <si>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</si>
  <si>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</si>
  <si>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</si>
  <si>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</si>
  <si>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</si>
  <si>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</si>
  <si>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</si>
  <si>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</si>
  <si>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</si>
  <si>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</si>
  <si>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</si>
  <si>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</si>
  <si>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</si>
  <si>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</si>
  <si>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</si>
  <si>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</si>
  <si>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</si>
  <si>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</si>
  <si>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</si>
  <si>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</si>
  <si>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</si>
  <si>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</si>
  <si>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</si>
  <si>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</si>
  <si>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</si>
  <si>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</si>
  <si>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</si>
  <si>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</si>
  <si>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</si>
  <si>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</si>
  <si>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</si>
  <si>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</si>
  <si>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</si>
  <si>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</si>
  <si>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</si>
  <si>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</si>
  <si>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</si>
  <si>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</si>
  <si>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</si>
  <si>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</si>
  <si>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</si>
  <si>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</si>
  <si>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</si>
  <si>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</si>
  <si>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</si>
  <si>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</si>
  <si>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</si>
  <si>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</si>
  <si>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</si>
  <si>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</si>
  <si>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</si>
  <si>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</si>
  <si>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</si>
  <si>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</si>
  <si>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</si>
  <si>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</si>
  <si>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</si>
  <si>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</si>
  <si>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</si>
  <si>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</si>
  <si>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TMT</t>
    <phoneticPr fontId="3" type="noConversion"/>
  </si>
  <si>
    <t>ASPEC-KS4</t>
    <phoneticPr fontId="3" type="noConversion"/>
  </si>
  <si>
    <t>C_056221-056232</t>
    <phoneticPr fontId="3" type="noConversion"/>
  </si>
  <si>
    <t>SW</t>
    <phoneticPr fontId="3" type="noConversion"/>
  </si>
  <si>
    <t>SSE</t>
    <phoneticPr fontId="3" type="noConversion"/>
  </si>
  <si>
    <t>S</t>
    <phoneticPr fontId="3" type="noConversion"/>
  </si>
  <si>
    <t>월령 40% 이상으로 방풍막 연결 1번 6회</t>
    <phoneticPr fontId="3" type="noConversion"/>
  </si>
  <si>
    <t>55s/27k</t>
    <phoneticPr fontId="3" type="noConversion"/>
  </si>
  <si>
    <t>12s/30k 7s/24k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</si>
</sst>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45965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0.41597222222222224</v>
      </c>
      <c r="D9" s="8">
        <v>2.7</v>
      </c>
      <c r="E9" s="8">
        <v>10.199999999999999</v>
      </c>
      <c r="F9" s="8">
        <v>34.299999999999997</v>
      </c>
      <c r="G9" s="36" t="s">
        <v>187</v>
      </c>
      <c r="H9" s="8">
        <v>0.4</v>
      </c>
      <c r="I9" s="36">
        <v>98.4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9.1999999999999993</v>
      </c>
      <c r="F10" s="8">
        <v>38.1</v>
      </c>
      <c r="G10" s="36" t="s">
        <v>186</v>
      </c>
      <c r="H10" s="8">
        <v>8.6999999999999993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0.73472222222222228</v>
      </c>
      <c r="D11" s="15">
        <v>1.3</v>
      </c>
      <c r="E11" s="15">
        <v>8.4</v>
      </c>
      <c r="F11" s="15">
        <v>45.8</v>
      </c>
      <c r="G11" s="36" t="s">
        <v>185</v>
      </c>
      <c r="H11" s="15">
        <v>3.1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24.318749999999998</v>
      </c>
      <c r="D12" s="19">
        <f>AVERAGE(D9:D11)</f>
        <v>1.9333333333333333</v>
      </c>
      <c r="E12" s="19">
        <f>AVERAGE(E9:E11)</f>
        <v>9.2666666666666657</v>
      </c>
      <c r="F12" s="20">
        <f>AVERAGE(F9:F11)</f>
        <v>39.4</v>
      </c>
      <c r="G12" s="21"/>
      <c r="H12" s="22">
        <f>AVERAGE(H9:H11)</f>
        <v>4.0666666666666664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182</v>
      </c>
      <c r="F16" s="27" t="s">
        <v>183</v>
      </c>
      <c r="G16" s="27" t="s">
        <v>182</v>
      </c>
      <c r="H16" s="27" t="s">
        <v>181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0.36736111111111114</v>
      </c>
      <c r="D17" s="28">
        <v>0.36875000000000002</v>
      </c>
      <c r="E17" s="28">
        <v>0.3923611111111111</v>
      </c>
      <c r="F17" s="28">
        <v>0.41180555555555554</v>
      </c>
      <c r="G17" s="28">
        <v>0.7368055555555556</v>
      </c>
      <c r="H17" s="28">
        <v>0.7680555555555556</v>
      </c>
      <c r="I17" s="28"/>
      <c r="J17" s="28"/>
      <c r="K17" s="28"/>
      <c r="L17" s="28"/>
      <c r="M17" s="28"/>
      <c r="N17" s="28"/>
      <c r="O17" s="28"/>
      <c r="P17" s="28">
        <v>0.78055555555555556</v>
      </c>
    </row>
    <row r="18" spans="2:16" ht="14.1" customHeight="1" x14ac:dyDescent="0.35">
      <c r="B18" s="35" t="s">
        <v>42</v>
      </c>
      <c r="C18" s="27">
        <v>56117</v>
      </c>
      <c r="D18" s="27">
        <v>56118</v>
      </c>
      <c r="E18" s="27">
        <v>56128</v>
      </c>
      <c r="F18" s="27">
        <v>56140</v>
      </c>
      <c r="G18" s="27">
        <v>56289</v>
      </c>
      <c r="H18" s="27">
        <v>56301</v>
      </c>
      <c r="I18" s="27"/>
      <c r="J18" s="27"/>
      <c r="K18" s="27"/>
      <c r="L18" s="27"/>
      <c r="M18" s="27"/>
      <c r="N18" s="27"/>
      <c r="O18" s="27"/>
      <c r="P18" s="114">
        <v>56313</v>
      </c>
    </row>
    <row r="19" spans="2:16" ht="14.1" customHeight="1" thickBot="1" x14ac:dyDescent="0.4">
      <c r="B19" s="13" t="s">
        <v>43</v>
      </c>
      <c r="C19" s="29"/>
      <c r="D19" s="27">
        <v>56122</v>
      </c>
      <c r="E19" s="30">
        <v>56139</v>
      </c>
      <c r="F19" s="30">
        <v>56288</v>
      </c>
      <c r="G19" s="30">
        <v>56300</v>
      </c>
      <c r="H19" s="30">
        <v>56312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149</v>
      </c>
      <c r="G20" s="33">
        <f>IF(ISNUMBER(G18),G19-G18+1,"")</f>
        <v>12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0.77013888888888893</v>
      </c>
      <c r="K24" s="102">
        <v>0.77013888888888893</v>
      </c>
      <c r="L24" s="36" t="s">
        <v>175</v>
      </c>
      <c r="M24" s="165" t="s">
        <v>189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0.77500000000000002</v>
      </c>
      <c r="K26" s="102">
        <v>0.77638888888888891</v>
      </c>
      <c r="L26" s="36" t="s">
        <v>176</v>
      </c>
      <c r="M26" s="165" t="s">
        <v>190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0.31874999999999998</v>
      </c>
      <c r="I30" s="43"/>
      <c r="J30" s="43"/>
      <c r="K30" s="44"/>
      <c r="L30" s="43"/>
      <c r="M30" s="43"/>
      <c r="N30" s="43"/>
      <c r="O30" s="45"/>
      <c r="P30" s="46">
        <f>SUM(C30:J30,L30:N30)</f>
        <v>0.31874999999999998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0.32500000000000001</v>
      </c>
      <c r="J31" s="7"/>
      <c r="K31" s="7">
        <v>3.6111111111111108E-2</v>
      </c>
      <c r="L31" s="7"/>
      <c r="M31" s="7"/>
      <c r="N31" s="7"/>
      <c r="O31" s="48"/>
      <c r="P31" s="46">
        <f>SUM(C31:N31)</f>
        <v>0.3611111111111111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0.32500000000000001</v>
      </c>
      <c r="J34" s="106">
        <f t="shared" si="1"/>
        <v>0</v>
      </c>
      <c r="K34" s="106">
        <f t="shared" si="1"/>
        <v>3.6111111111111108E-2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0.3611111111111111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184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-162.315</v>
      </c>
      <c r="D72" s="60">
        <v>-163.93899999999999</v>
      </c>
      <c r="E72" s="96" t="s">
        <v>118</v>
      </c>
      <c r="F72" s="60">
        <v>19.98</v>
      </c>
      <c r="G72" s="60">
        <v>19.66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-156.32400000000001</v>
      </c>
      <c r="D73" s="60">
        <v>-159.71</v>
      </c>
      <c r="E73" s="98" t="s">
        <v>122</v>
      </c>
      <c r="F73" s="60">
        <v>29.76</v>
      </c>
      <c r="G73" s="60">
        <v>29.26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-212.2</v>
      </c>
      <c r="D74" s="60">
        <v>-206.62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-124.816</v>
      </c>
      <c r="D75" s="60">
        <v>-130.46700000000001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31.315000000000001</v>
      </c>
      <c r="D76" s="60">
        <v>29.541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29.125</v>
      </c>
      <c r="D77" s="60">
        <v>27.858000000000001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24.169</v>
      </c>
      <c r="D78" s="60">
        <v>22.922999999999998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22.552</v>
      </c>
      <c r="D79" s="60">
        <v>21.486000000000001</v>
      </c>
      <c r="E79" s="96" t="s">
        <v>152</v>
      </c>
      <c r="F79" s="60">
        <v>15.9</v>
      </c>
      <c r="G79" s="60">
        <v>10.1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1.5699999999999999E-5</v>
      </c>
      <c r="D80" s="115">
        <v>1.5500000000000001E-5</v>
      </c>
      <c r="E80" s="98" t="s">
        <v>157</v>
      </c>
      <c r="F80" s="60">
        <v>32.4</v>
      </c>
      <c r="G80" s="60">
        <v>50.5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2025-11-04T18:54:13Z</dcterms:modified>
</cp:coreProperties>
</file>