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1\"/>
    </mc:Choice>
  </mc:AlternateContent>
  <xr:revisionPtr revIDLastSave="0" documentId="13_ncr:1_{9F551265-1865-44C8-BC5D-28A20C9B7615}" xr6:coauthVersionLast="47" xr6:coauthVersionMax="47" xr10:uidLastSave="{00000000-0000-0000-0000-000000000000}"/>
  <bookViews>
    <workbookView xWindow="25404" yWindow="12984" windowWidth="18216" windowHeight="1958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<sst xmlns="http://schemas.openxmlformats.org/spreadsheetml/2006/main" count="211" uniqueCount="196">
  <si>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</si>
  <si>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</si>
  <si>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</si>
  <si>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</si>
  <si>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</si>
  <si>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</si>
  <si>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</si>
  <si>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</si>
  <si>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</si>
  <si>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</si>
  <si>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</si>
  <si>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</si>
  <si>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</si>
  <si>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</si>
  <si>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</si>
  <si>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</si>
  <si>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</si>
  <si>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</si>
  <si>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</si>
  <si>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</si>
  <si>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</si>
  <si>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</si>
  <si>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</si>
  <si>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</si>
  <si>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</si>
  <si>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</si>
  <si>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</si>
  <si>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</si>
  <si>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</si>
  <si>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</si>
  <si>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</si>
  <si>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</si>
  <si>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</si>
  <si>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</si>
  <si>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</si>
  <si>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</si>
  <si>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</si>
  <si>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</si>
  <si>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</si>
  <si>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</si>
  <si>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</si>
  <si>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</si>
  <si>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</si>
  <si>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</si>
  <si>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</si>
  <si>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</si>
  <si>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</si>
  <si>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</si>
  <si>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</si>
  <si>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</si>
  <si>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</si>
  <si>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</si>
  <si>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</si>
  <si>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</si>
  <si>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</si>
  <si>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</si>
  <si>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</si>
  <si>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</si>
  <si>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</si>
  <si>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</si>
  <si>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</si>
  <si>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</si>
  <si>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</si>
  <si>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</si>
  <si>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</si>
  <si>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</si>
  <si>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</si>
  <si>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</si>
  <si>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</si>
  <si>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</si>
  <si>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</si>
  <si>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</si>
  <si>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</si>
  <si>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</si>
  <si>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</si>
  <si>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</si>
  <si>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</si>
  <si>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</si>
  <si>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</si>
  <si>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</si>
  <si>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</si>
  <si>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</si>
  <si>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</si>
  <si>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</si>
  <si>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</si>
  <si>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</si>
  <si>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</si>
  <si>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</si>
  <si>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</si>
  <si>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</si>
  <si>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</si>
  <si>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</si>
  <si>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</si>
  <si>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</si>
  <si>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</si>
  <si>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</si>
  <si>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</si>
  <si>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</si>
  <si>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</si>
  <si>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</si>
  <si>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</si>
  <si>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</si>
  <si>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</si>
  <si>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</si>
  <si>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</si>
  <si>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</si>
  <si>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</si>
  <si>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</si>
  <si>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</si>
  <si>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</si>
  <si>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</si>
  <si>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</si>
  <si>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</si>
  <si>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</si>
  <si>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</si>
  <si>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</si>
  <si>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</si>
  <si>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</si>
  <si>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</si>
  <si>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</si>
  <si>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</si>
  <si>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</si>
  <si>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</si>
  <si>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</si>
  <si>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</si>
  <si>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</si>
  <si>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</si>
  <si>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</si>
  <si>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</si>
  <si>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</si>
  <si>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</si>
  <si>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</si>
  <si>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</si>
  <si>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</si>
  <si>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</si>
  <si>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</si>
  <si>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</si>
  <si>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</si>
  <si>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</si>
  <si>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</si>
  <si>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</si>
  <si>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</si>
  <si>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</si>
  <si>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</si>
  <si>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</si>
  <si>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</si>
  <si>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</si>
  <si>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</si>
  <si>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</si>
  <si>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</si>
  <si>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</si>
  <si>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</si>
  <si>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</si>
  <si>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</si>
  <si>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</si>
  <si>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</si>
  <si>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</si>
  <si>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</si>
  <si>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</si>
  <si>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</si>
  <si>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</si>
  <si>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</si>
  <si>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</si>
  <si>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</si>
  <si>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</si>
  <si>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</si>
  <si>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</si>
  <si>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</si>
  <si>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</si>
  <si>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</si>
  <si>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</si>
  <si>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</si>
  <si>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</si>
  <si>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</si>
  <si>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</si>
  <si>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</si>
  <si>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</si>
  <si>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</si>
  <si>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</si>
  <si>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</si>
  <si>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두원재</t>
    <phoneticPr fontId="3" type="noConversion"/>
  </si>
  <si>
    <t>ALL</t>
    <phoneticPr fontId="3" type="noConversion"/>
  </si>
  <si>
    <t>TMT</t>
    <phoneticPr fontId="3" type="noConversion"/>
  </si>
  <si>
    <t>ASPEC-KS4</t>
    <phoneticPr fontId="3" type="noConversion"/>
  </si>
  <si>
    <t>M_055966:K</t>
    <phoneticPr fontId="3" type="noConversion"/>
  </si>
  <si>
    <t>M_055967</t>
    <phoneticPr fontId="3" type="noConversion"/>
  </si>
  <si>
    <t>C_055914-055958</t>
    <phoneticPr fontId="3" type="noConversion"/>
  </si>
  <si>
    <t>E_055980</t>
    <phoneticPr fontId="3" type="noConversion"/>
  </si>
  <si>
    <t>E_055982</t>
    <phoneticPr fontId="3" type="noConversion"/>
  </si>
  <si>
    <t>월령 40% 이상으로 방풍막 연결 1번 6회</t>
    <phoneticPr fontId="3" type="noConversion"/>
  </si>
  <si>
    <t>I_056028</t>
    <phoneticPr fontId="3" type="noConversion"/>
  </si>
  <si>
    <t>I_056028 filter V와 초점 값 누락 됨</t>
    <phoneticPr fontId="3" type="noConversion"/>
  </si>
  <si>
    <t>N</t>
    <phoneticPr fontId="3" type="noConversion"/>
  </si>
  <si>
    <t>ENE</t>
    <phoneticPr fontId="3" type="noConversion"/>
  </si>
  <si>
    <t>E_055980/E_055982 M칩 상단에 5개의 빛줄기가 있음(ALT 57.3/ AZ -4.3/HA +00:20:49)/(ALT 57.2/ AZ -5.4/HA +00:26:19)</t>
    <phoneticPr fontId="3" type="noConversion"/>
  </si>
  <si>
    <t>옅은 구름으로 오후 flat/ 오전flat 건너뜀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</si>
</sst>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6" zoomScale="145" zoomScaleNormal="145" workbookViewId="0">
      <selection activeCell="I82" sqref="I82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45963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100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0.41458333333333336</v>
      </c>
      <c r="D9" s="8">
        <v>1.8</v>
      </c>
      <c r="E9" s="8">
        <v>22</v>
      </c>
      <c r="F9" s="8">
        <v>49.2</v>
      </c>
      <c r="G9" s="36" t="s">
        <v>193</v>
      </c>
      <c r="H9" s="8">
        <v>1.7</v>
      </c>
      <c r="I9" s="36">
        <v>88.8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1.7</v>
      </c>
      <c r="E10" s="8">
        <v>21.5</v>
      </c>
      <c r="F10" s="8">
        <v>43.1</v>
      </c>
      <c r="G10" s="36" t="s">
        <v>193</v>
      </c>
      <c r="H10" s="8">
        <v>7.3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0.73611111111111116</v>
      </c>
      <c r="D11" s="15">
        <v>1.8</v>
      </c>
      <c r="E11" s="15">
        <v>20.2</v>
      </c>
      <c r="F11" s="15">
        <v>55.1</v>
      </c>
      <c r="G11" s="36" t="s">
        <v>192</v>
      </c>
      <c r="H11" s="15">
        <v>2.1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24.321527777777778</v>
      </c>
      <c r="D12" s="19">
        <f>AVERAGE(D9:D11)</f>
        <v>1.7666666666666666</v>
      </c>
      <c r="E12" s="19">
        <f>AVERAGE(E9:E11)</f>
        <v>21.233333333333334</v>
      </c>
      <c r="F12" s="20">
        <f>AVERAGE(F9:F11)</f>
        <v>49.133333333333333</v>
      </c>
      <c r="G12" s="21"/>
      <c r="H12" s="22">
        <f>AVERAGE(H9:H11)</f>
        <v>3.6999999999999997</v>
      </c>
      <c r="I12" s="23"/>
      <c r="J12" s="24">
        <f>AVERAGE(J9:J11)</f>
        <v>0.33333333333333331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181</v>
      </c>
      <c r="E16" s="27" t="s">
        <v>182</v>
      </c>
      <c r="F16" s="27" t="s">
        <v>183</v>
      </c>
      <c r="G16" s="27" t="s">
        <v>182</v>
      </c>
      <c r="H16" s="27" t="s">
        <v>181</v>
      </c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0.3659722222222222</v>
      </c>
      <c r="D17" s="28">
        <v>0.36666666666666664</v>
      </c>
      <c r="E17" s="28">
        <v>0.38750000000000001</v>
      </c>
      <c r="F17" s="28">
        <v>0.40694444444444444</v>
      </c>
      <c r="G17" s="28">
        <v>0.73958333333333337</v>
      </c>
      <c r="H17" s="28">
        <v>0.76944444444444449</v>
      </c>
      <c r="I17" s="28"/>
      <c r="J17" s="28"/>
      <c r="K17" s="28"/>
      <c r="L17" s="28"/>
      <c r="M17" s="28"/>
      <c r="N17" s="28"/>
      <c r="O17" s="28"/>
      <c r="P17" s="28">
        <v>0.77500000000000002</v>
      </c>
    </row>
    <row r="18" spans="2:16" ht="14.1" customHeight="1" x14ac:dyDescent="0.35">
      <c r="B18" s="35" t="s">
        <v>42</v>
      </c>
      <c r="C18" s="27">
        <v>55908</v>
      </c>
      <c r="D18" s="27">
        <v>55909</v>
      </c>
      <c r="E18" s="27">
        <v>55922</v>
      </c>
      <c r="F18" s="27">
        <v>55934</v>
      </c>
      <c r="G18" s="27">
        <v>56086</v>
      </c>
      <c r="H18" s="27">
        <v>56098</v>
      </c>
      <c r="I18" s="27"/>
      <c r="J18" s="27"/>
      <c r="K18" s="27"/>
      <c r="L18" s="27"/>
      <c r="M18" s="27"/>
      <c r="N18" s="27"/>
      <c r="O18" s="27"/>
      <c r="P18" s="114">
        <v>56104</v>
      </c>
    </row>
    <row r="19" spans="2:16" ht="14.1" customHeight="1" thickBot="1" x14ac:dyDescent="0.4">
      <c r="B19" s="13" t="s">
        <v>43</v>
      </c>
      <c r="C19" s="29"/>
      <c r="D19" s="27">
        <v>55913</v>
      </c>
      <c r="E19" s="30">
        <v>55933</v>
      </c>
      <c r="F19" s="30">
        <v>56085</v>
      </c>
      <c r="G19" s="30">
        <v>56097</v>
      </c>
      <c r="H19" s="30">
        <v>56103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152</v>
      </c>
      <c r="G20" s="33">
        <f>IF(ISNUMBER(G18),G19-G18+1,"")</f>
        <v>12</v>
      </c>
      <c r="H20" s="33">
        <f>IF(ISNUMBER(H18),H19-H18+1,"")</f>
        <v>6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/>
      <c r="D23" s="112"/>
      <c r="E23" s="36" t="s">
        <v>48</v>
      </c>
      <c r="F23" s="165"/>
      <c r="G23" s="165"/>
      <c r="H23" s="165"/>
      <c r="I23" s="165"/>
      <c r="J23" s="102"/>
      <c r="K23" s="102"/>
      <c r="L23" s="112" t="s">
        <v>164</v>
      </c>
      <c r="M23" s="165"/>
      <c r="N23" s="165"/>
      <c r="O23" s="165"/>
      <c r="P23" s="165"/>
    </row>
    <row r="24" spans="2:16" ht="13.5" customHeight="1" x14ac:dyDescent="0.35">
      <c r="B24" s="166"/>
      <c r="C24" s="102"/>
      <c r="D24" s="102"/>
      <c r="E24" s="109" t="s">
        <v>177</v>
      </c>
      <c r="F24" s="165"/>
      <c r="G24" s="165"/>
      <c r="H24" s="165"/>
      <c r="I24" s="165"/>
      <c r="J24" s="102"/>
      <c r="K24" s="102"/>
      <c r="L24" s="36" t="s">
        <v>175</v>
      </c>
      <c r="M24" s="165"/>
      <c r="N24" s="165"/>
      <c r="O24" s="165"/>
      <c r="P24" s="165"/>
    </row>
    <row r="25" spans="2:16" ht="13.5" customHeight="1" x14ac:dyDescent="0.35">
      <c r="B25" s="166"/>
      <c r="C25" s="112"/>
      <c r="D25" s="112"/>
      <c r="E25" s="109" t="s">
        <v>170</v>
      </c>
      <c r="F25" s="165"/>
      <c r="G25" s="165"/>
      <c r="H25" s="165"/>
      <c r="I25" s="165"/>
      <c r="J25" s="102"/>
      <c r="K25" s="102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2"/>
      <c r="D26" s="102"/>
      <c r="E26" s="109" t="s">
        <v>164</v>
      </c>
      <c r="F26" s="165"/>
      <c r="G26" s="165"/>
      <c r="H26" s="165"/>
      <c r="I26" s="165"/>
      <c r="J26" s="102"/>
      <c r="K26" s="102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>
        <v>0.3215277777777778</v>
      </c>
      <c r="I30" s="43"/>
      <c r="J30" s="43"/>
      <c r="K30" s="44"/>
      <c r="L30" s="43"/>
      <c r="M30" s="43"/>
      <c r="N30" s="43"/>
      <c r="O30" s="45"/>
      <c r="P30" s="46">
        <f>SUM(C30:J30,L30:N30)</f>
        <v>0.3215277777777778</v>
      </c>
    </row>
    <row r="31" spans="2:16" ht="14.1" customHeight="1" x14ac:dyDescent="0.35">
      <c r="B31" s="37" t="s">
        <v>169</v>
      </c>
      <c r="C31" s="47"/>
      <c r="D31" s="7"/>
      <c r="E31" s="7"/>
      <c r="F31" s="7"/>
      <c r="G31" s="7"/>
      <c r="H31" s="7"/>
      <c r="I31" s="7">
        <v>0.33263888888888887</v>
      </c>
      <c r="J31" s="7"/>
      <c r="K31" s="7">
        <v>3.5416666666666666E-2</v>
      </c>
      <c r="L31" s="7"/>
      <c r="M31" s="7"/>
      <c r="N31" s="7"/>
      <c r="O31" s="48"/>
      <c r="P31" s="46">
        <f>SUM(C31:N31)</f>
        <v>0.36805555555555552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0.33263888888888887</v>
      </c>
      <c r="J34" s="106">
        <f t="shared" si="1"/>
        <v>0</v>
      </c>
      <c r="K34" s="106">
        <f t="shared" si="1"/>
        <v>3.5416666666666666E-2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0.36805555555555552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 t="s">
        <v>186</v>
      </c>
      <c r="D36" s="156"/>
      <c r="E36" s="155" t="s">
        <v>184</v>
      </c>
      <c r="F36" s="156"/>
      <c r="G36" s="155" t="s">
        <v>185</v>
      </c>
      <c r="H36" s="156"/>
      <c r="I36" s="155" t="s">
        <v>187</v>
      </c>
      <c r="J36" s="156"/>
      <c r="K36" s="155" t="s">
        <v>188</v>
      </c>
      <c r="L36" s="156"/>
      <c r="M36" s="155" t="s">
        <v>190</v>
      </c>
      <c r="N36" s="156"/>
      <c r="O36" s="151"/>
      <c r="P36" s="151"/>
    </row>
    <row r="37" spans="2:16" ht="18" customHeight="1" x14ac:dyDescent="0.35">
      <c r="B37" s="153"/>
      <c r="C37" s="155"/>
      <c r="D37" s="156"/>
      <c r="E37" s="151"/>
      <c r="F37" s="151"/>
      <c r="G37" s="151"/>
      <c r="H37" s="151"/>
      <c r="I37" s="151"/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194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191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 t="s">
        <v>195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-160.16900000000001</v>
      </c>
      <c r="D72" s="60">
        <v>-159.678</v>
      </c>
      <c r="E72" s="96" t="s">
        <v>118</v>
      </c>
      <c r="F72" s="60">
        <v>25.02</v>
      </c>
      <c r="G72" s="60">
        <v>24.61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-153.53100000000001</v>
      </c>
      <c r="D73" s="60">
        <v>-152.851</v>
      </c>
      <c r="E73" s="98" t="s">
        <v>122</v>
      </c>
      <c r="F73" s="60">
        <v>35.409999999999997</v>
      </c>
      <c r="G73" s="60">
        <v>41.73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-205.4</v>
      </c>
      <c r="D74" s="60">
        <v>-209.45</v>
      </c>
      <c r="E74" s="98" t="s">
        <v>127</v>
      </c>
      <c r="F74" s="116">
        <v>10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-121.239</v>
      </c>
      <c r="D75" s="60">
        <v>-121.01600000000001</v>
      </c>
      <c r="E75" s="98" t="s">
        <v>132</v>
      </c>
      <c r="F75" s="116">
        <v>40</v>
      </c>
      <c r="G75" s="116">
        <v>40</v>
      </c>
      <c r="H75" s="99"/>
      <c r="I75" s="93" t="s">
        <v>133</v>
      </c>
      <c r="J75" s="59">
        <v>1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35.848999999999997</v>
      </c>
      <c r="D76" s="60">
        <v>36.131999999999998</v>
      </c>
      <c r="E76" s="98" t="s">
        <v>137</v>
      </c>
      <c r="F76" s="116">
        <v>40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33.844999999999999</v>
      </c>
      <c r="D77" s="60">
        <v>33.853999999999999</v>
      </c>
      <c r="E77" s="98" t="s">
        <v>142</v>
      </c>
      <c r="F77" s="116">
        <v>260</v>
      </c>
      <c r="G77" s="116">
        <v>260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28.997</v>
      </c>
      <c r="D78" s="60">
        <v>28.956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27.492000000000001</v>
      </c>
      <c r="D79" s="60">
        <v>27.366</v>
      </c>
      <c r="E79" s="96" t="s">
        <v>152</v>
      </c>
      <c r="F79" s="60">
        <v>18.600000000000001</v>
      </c>
      <c r="G79" s="60">
        <v>20.3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1.6500000000000001E-5</v>
      </c>
      <c r="D80" s="115">
        <v>1.6200000000000001E-5</v>
      </c>
      <c r="E80" s="98" t="s">
        <v>157</v>
      </c>
      <c r="F80" s="60">
        <v>51.7</v>
      </c>
      <c r="G80" s="60">
        <v>69.400000000000006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189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2025-11-02T18:56:23Z</dcterms:modified>
</cp:coreProperties>
</file>