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1\"/>
    </mc:Choice>
  </mc:AlternateContent>
  <xr:revisionPtr revIDLastSave="0" documentId="13_ncr:1_{3EEC7269-52B7-4E07-A45E-8E417EFA2F5E}" xr6:coauthVersionLast="47" xr6:coauthVersionMax="47" xr10:uidLastSave="{00000000-0000-0000-0000-000000000000}"/>
  <bookViews>
    <workbookView xWindow="25320" yWindow="13080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<sst xmlns="http://schemas.openxmlformats.org/spreadsheetml/2006/main" count="210" uniqueCount="196">
  <si>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</si>
  <si>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</si>
  <si>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</si>
  <si>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</si>
  <si>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</si>
  <si>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</si>
  <si>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</si>
  <si>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</si>
  <si>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</si>
  <si>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</si>
  <si>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</si>
  <si>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</si>
  <si>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</si>
  <si>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</si>
  <si>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</si>
  <si>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</si>
  <si>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</si>
  <si>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</si>
  <si>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</si>
  <si>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</si>
  <si>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</si>
  <si>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</si>
  <si>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</si>
  <si>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</si>
  <si>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</si>
  <si>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</si>
  <si>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</si>
  <si>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</si>
  <si>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</si>
  <si>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</si>
  <si>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</si>
  <si>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</si>
  <si>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</si>
  <si>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</si>
  <si>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</si>
  <si>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</si>
  <si>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</si>
  <si>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</si>
  <si>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</si>
  <si>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</si>
  <si>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</si>
  <si>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</si>
  <si>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</si>
  <si>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</si>
  <si>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</si>
  <si>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</si>
  <si>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</si>
  <si>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</si>
  <si>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</si>
  <si>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</si>
  <si>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</si>
  <si>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</si>
  <si>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</si>
  <si>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</si>
  <si>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</si>
  <si>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</si>
  <si>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</si>
  <si>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</si>
  <si>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</si>
  <si>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</si>
  <si>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</si>
  <si>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</si>
  <si>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</si>
  <si>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</si>
  <si>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</si>
  <si>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</si>
  <si>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</si>
  <si>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</si>
  <si>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</si>
  <si>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</si>
  <si>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</si>
  <si>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</si>
  <si>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</si>
  <si>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</si>
  <si>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</si>
  <si>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</si>
  <si>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</si>
  <si>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</si>
  <si>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</si>
  <si>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</si>
  <si>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</si>
  <si>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</si>
  <si>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</si>
  <si>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</si>
  <si>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</si>
  <si>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</si>
  <si>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</si>
  <si>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</si>
  <si>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</si>
  <si>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</si>
  <si>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</si>
  <si>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</si>
  <si>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</si>
  <si>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</si>
  <si>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</si>
  <si>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</si>
  <si>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</si>
  <si>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</si>
  <si>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</si>
  <si>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</si>
  <si>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</si>
  <si>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</si>
  <si>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</si>
  <si>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</si>
  <si>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</si>
  <si>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</si>
  <si>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</si>
  <si>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</si>
  <si>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</si>
  <si>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</si>
  <si>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</si>
  <si>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</si>
  <si>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</si>
  <si>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</si>
  <si>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</si>
  <si>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</si>
  <si>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</si>
  <si>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</si>
  <si>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</si>
  <si>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</si>
  <si>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</si>
  <si>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</si>
  <si>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</si>
  <si>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</si>
  <si>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</si>
  <si>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</si>
  <si>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</si>
  <si>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</si>
  <si>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</si>
  <si>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</si>
  <si>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</si>
  <si>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</si>
  <si>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</si>
  <si>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</si>
  <si>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</si>
  <si>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</si>
  <si>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</si>
  <si>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</si>
  <si>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</si>
  <si>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</si>
  <si>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</si>
  <si>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</si>
  <si>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</si>
  <si>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</si>
  <si>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</si>
  <si>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</si>
  <si>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</si>
  <si>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</si>
  <si>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</si>
  <si>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</si>
  <si>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</si>
  <si>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</si>
  <si>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</si>
  <si>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</si>
  <si>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</si>
  <si>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</si>
  <si>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</si>
  <si>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</si>
  <si>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</si>
  <si>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</si>
  <si>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</si>
  <si>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</si>
  <si>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</si>
  <si>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</si>
  <si>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</si>
  <si>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</si>
  <si>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</si>
  <si>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</si>
  <si>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</si>
  <si>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</si>
  <si>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</si>
  <si>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</si>
  <si>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</si>
  <si>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</si>
  <si>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</si>
  <si>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</si>
  <si>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</si>
  <si>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</si>
  <si>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</si>
  <si>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</si>
  <si>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</si>
  <si>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E_055809</t>
    <phoneticPr fontId="3" type="noConversion"/>
  </si>
  <si>
    <t>ALL</t>
    <phoneticPr fontId="3" type="noConversion"/>
  </si>
  <si>
    <t>TMT</t>
    <phoneticPr fontId="3" type="noConversion"/>
  </si>
  <si>
    <t>ASPEC-KS4</t>
    <phoneticPr fontId="3" type="noConversion"/>
  </si>
  <si>
    <t>C_055723-055734</t>
    <phoneticPr fontId="3" type="noConversion"/>
  </si>
  <si>
    <t>C_055750-055752</t>
    <phoneticPr fontId="3" type="noConversion"/>
  </si>
  <si>
    <t>C_055768-055788</t>
    <phoneticPr fontId="3" type="noConversion"/>
  </si>
  <si>
    <t>월령 40% 이상으로 방풍막 연결 1번 1회</t>
    <phoneticPr fontId="3" type="noConversion"/>
  </si>
  <si>
    <t>E</t>
    <phoneticPr fontId="3" type="noConversion"/>
  </si>
  <si>
    <t>N</t>
    <phoneticPr fontId="3" type="noConversion"/>
  </si>
  <si>
    <t>ENE</t>
    <phoneticPr fontId="3" type="noConversion"/>
  </si>
  <si>
    <t>C_055831-055859</t>
    <phoneticPr fontId="3" type="noConversion"/>
  </si>
  <si>
    <t>E_055809 full shutter가 닫히지 않아서 영상 이상 / 다음장에서 정상화</t>
    <phoneticPr fontId="3" type="noConversion"/>
  </si>
  <si>
    <t>45s/20k 40s/27k 30s/30k 15s/21k</t>
    <phoneticPr fontId="3" type="noConversion"/>
  </si>
  <si>
    <t>30s/25k 22s/29k 13s/26k 8s/23k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</si>
</sst>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J75" sqref="J75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45962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0.41388888888888886</v>
      </c>
      <c r="D9" s="8">
        <v>3.8</v>
      </c>
      <c r="E9" s="8">
        <v>17.5</v>
      </c>
      <c r="F9" s="8">
        <v>74.8</v>
      </c>
      <c r="G9" s="36" t="s">
        <v>189</v>
      </c>
      <c r="H9" s="8">
        <v>4.2</v>
      </c>
      <c r="I9" s="36">
        <v>81.3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2.6</v>
      </c>
      <c r="E10" s="8">
        <v>16.399999999999999</v>
      </c>
      <c r="F10" s="8">
        <v>75.599999999999994</v>
      </c>
      <c r="G10" s="36" t="s">
        <v>190</v>
      </c>
      <c r="H10" s="8">
        <v>5.0999999999999996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0.7368055555555556</v>
      </c>
      <c r="D11" s="15">
        <v>2.2999999999999998</v>
      </c>
      <c r="E11" s="15">
        <v>16.2</v>
      </c>
      <c r="F11" s="15">
        <v>78.5</v>
      </c>
      <c r="G11" s="36" t="s">
        <v>191</v>
      </c>
      <c r="H11" s="15">
        <v>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24.322916666666668</v>
      </c>
      <c r="D12" s="19">
        <f>AVERAGE(D9:D11)</f>
        <v>2.9</v>
      </c>
      <c r="E12" s="19">
        <f>AVERAGE(E9:E11)</f>
        <v>16.7</v>
      </c>
      <c r="F12" s="20">
        <f>AVERAGE(F9:F11)</f>
        <v>76.3</v>
      </c>
      <c r="G12" s="21"/>
      <c r="H12" s="22">
        <f>AVERAGE(H9:H11)</f>
        <v>5.4333333333333336</v>
      </c>
      <c r="I12" s="23"/>
      <c r="J12" s="24">
        <f>AVERAGE(J9:J11)</f>
        <v>0.66666666666666663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182</v>
      </c>
      <c r="E16" s="27" t="s">
        <v>183</v>
      </c>
      <c r="F16" s="27" t="s">
        <v>184</v>
      </c>
      <c r="G16" s="27" t="s">
        <v>183</v>
      </c>
      <c r="H16" s="27" t="s">
        <v>182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0.3659722222222222</v>
      </c>
      <c r="D17" s="28">
        <v>0.36736111111111114</v>
      </c>
      <c r="E17" s="28">
        <v>0.39583333333333331</v>
      </c>
      <c r="F17" s="28">
        <v>0.41597222222222224</v>
      </c>
      <c r="G17" s="28">
        <v>0.7416666666666667</v>
      </c>
      <c r="H17" s="28">
        <v>0.77013888888888893</v>
      </c>
      <c r="I17" s="28"/>
      <c r="J17" s="28"/>
      <c r="K17" s="28"/>
      <c r="L17" s="28"/>
      <c r="M17" s="28"/>
      <c r="N17" s="28"/>
      <c r="O17" s="28"/>
      <c r="P17" s="28">
        <v>0.78402777777777777</v>
      </c>
    </row>
    <row r="18" spans="2:16" ht="14.1" customHeight="1" x14ac:dyDescent="0.35">
      <c r="B18" s="35" t="s">
        <v>42</v>
      </c>
      <c r="C18" s="27">
        <v>55712</v>
      </c>
      <c r="D18" s="27">
        <v>55713</v>
      </c>
      <c r="E18" s="27">
        <v>55723</v>
      </c>
      <c r="F18" s="27">
        <v>55735</v>
      </c>
      <c r="G18" s="27">
        <v>55882</v>
      </c>
      <c r="H18" s="27">
        <v>55894</v>
      </c>
      <c r="I18" s="27"/>
      <c r="J18" s="27"/>
      <c r="K18" s="27"/>
      <c r="L18" s="27"/>
      <c r="M18" s="27"/>
      <c r="N18" s="27"/>
      <c r="O18" s="27"/>
      <c r="P18" s="114">
        <v>55907</v>
      </c>
    </row>
    <row r="19" spans="2:16" ht="14.1" customHeight="1" thickBot="1" x14ac:dyDescent="0.4">
      <c r="B19" s="13" t="s">
        <v>43</v>
      </c>
      <c r="C19" s="29"/>
      <c r="D19" s="27">
        <v>55722</v>
      </c>
      <c r="E19" s="30">
        <v>55734</v>
      </c>
      <c r="F19" s="30">
        <v>55881</v>
      </c>
      <c r="G19" s="30">
        <v>55893</v>
      </c>
      <c r="H19" s="30">
        <v>55906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10</v>
      </c>
      <c r="E20" s="33">
        <f>IF(ISNUMBER(E18),E19-E18+1,"")</f>
        <v>12</v>
      </c>
      <c r="F20" s="33">
        <f>IF(ISNUMBER(F18),F19-F18+1,"")</f>
        <v>147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>
        <v>0.77013888888888893</v>
      </c>
      <c r="K23" s="102">
        <v>0.77430555555555558</v>
      </c>
      <c r="L23" s="112" t="s">
        <v>164</v>
      </c>
      <c r="M23" s="165" t="s">
        <v>194</v>
      </c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>
        <v>0.77500000000000002</v>
      </c>
      <c r="K25" s="102">
        <v>0.77847222222222223</v>
      </c>
      <c r="L25" s="36" t="s">
        <v>49</v>
      </c>
      <c r="M25" s="165" t="s">
        <v>195</v>
      </c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0.32291666666666669</v>
      </c>
      <c r="I30" s="43"/>
      <c r="J30" s="43"/>
      <c r="K30" s="44"/>
      <c r="L30" s="43"/>
      <c r="M30" s="43"/>
      <c r="N30" s="43"/>
      <c r="O30" s="45"/>
      <c r="P30" s="46">
        <f>SUM(C30:J30,L30:N30)</f>
        <v>0.32291666666666669</v>
      </c>
    </row>
    <row r="31" spans="2:16" ht="14.1" customHeight="1" x14ac:dyDescent="0.35">
      <c r="B31" s="37" t="s">
        <v>169</v>
      </c>
      <c r="C31" s="47"/>
      <c r="D31" s="7"/>
      <c r="E31" s="7"/>
      <c r="F31" s="7"/>
      <c r="G31" s="7"/>
      <c r="H31" s="7"/>
      <c r="I31" s="7">
        <v>0.32569444444444445</v>
      </c>
      <c r="J31" s="7"/>
      <c r="K31" s="7">
        <v>3.6805555555555557E-2</v>
      </c>
      <c r="L31" s="7"/>
      <c r="M31" s="7"/>
      <c r="N31" s="7"/>
      <c r="O31" s="48"/>
      <c r="P31" s="46">
        <f>SUM(C31:N31)</f>
        <v>0.36249999999999999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0.32569444444444445</v>
      </c>
      <c r="J34" s="106">
        <f t="shared" si="1"/>
        <v>0</v>
      </c>
      <c r="K34" s="106">
        <f t="shared" si="1"/>
        <v>3.6805555555555557E-2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0.36249999999999999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185</v>
      </c>
      <c r="D36" s="156"/>
      <c r="E36" s="155" t="s">
        <v>186</v>
      </c>
      <c r="F36" s="156"/>
      <c r="G36" s="155" t="s">
        <v>187</v>
      </c>
      <c r="H36" s="156"/>
      <c r="I36" s="155" t="s">
        <v>181</v>
      </c>
      <c r="J36" s="156"/>
      <c r="K36" s="155" t="s">
        <v>192</v>
      </c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193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-153.06800000000001</v>
      </c>
      <c r="D72" s="60">
        <v>-161.08600000000001</v>
      </c>
      <c r="E72" s="96" t="s">
        <v>118</v>
      </c>
      <c r="F72" s="60">
        <v>27.56</v>
      </c>
      <c r="G72" s="60">
        <v>22.93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-144.45099999999999</v>
      </c>
      <c r="D73" s="60">
        <v>-154.86699999999999</v>
      </c>
      <c r="E73" s="98" t="s">
        <v>122</v>
      </c>
      <c r="F73" s="60">
        <v>34.590000000000003</v>
      </c>
      <c r="G73" s="60">
        <v>41.34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-210.46299999999999</v>
      </c>
      <c r="D74" s="60">
        <v>-208.554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-108.08199999999999</v>
      </c>
      <c r="D75" s="60">
        <v>-123.46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40.015000000000001</v>
      </c>
      <c r="D76" s="60">
        <v>34.165999999999997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37.097999999999999</v>
      </c>
      <c r="D77" s="60">
        <v>32</v>
      </c>
      <c r="E77" s="98" t="s">
        <v>142</v>
      </c>
      <c r="F77" s="116">
        <v>260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32.179000000000002</v>
      </c>
      <c r="D78" s="60">
        <v>27.064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30.556000000000001</v>
      </c>
      <c r="D79" s="60">
        <v>25.521000000000001</v>
      </c>
      <c r="E79" s="96" t="s">
        <v>152</v>
      </c>
      <c r="F79" s="60">
        <v>29.5</v>
      </c>
      <c r="G79" s="60">
        <v>17.399999999999999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1.59E-5</v>
      </c>
      <c r="D80" s="115">
        <v>1.56E-5</v>
      </c>
      <c r="E80" s="98" t="s">
        <v>157</v>
      </c>
      <c r="F80" s="60">
        <v>39.4</v>
      </c>
      <c r="G80" s="60">
        <v>82.2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188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2025-11-01T18:57:11Z</dcterms:modified>
</cp:coreProperties>
</file>