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84BDAD93-9729-4526-8E17-C70D5556A785}" xr6:coauthVersionLast="47" xr6:coauthVersionMax="47" xr10:uidLastSave="{00000000-0000-0000-0000-000000000000}"/>
  <bookViews>
    <workbookView xWindow="24900" yWindow="1178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<sst xmlns="http://schemas.openxmlformats.org/spreadsheetml/2006/main" count="217" uniqueCount="201">
  <si>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</si>
  <si>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</si>
  <si>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</si>
  <si>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</si>
  <si>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</si>
  <si>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</si>
  <si>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</si>
  <si>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</si>
  <si>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</si>
  <si>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</si>
  <si>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</si>
  <si>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</si>
  <si>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</si>
  <si>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</si>
  <si>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</si>
  <si>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</si>
  <si>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</si>
  <si>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</si>
  <si>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</si>
  <si>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</si>
  <si>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</si>
  <si>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</si>
  <si>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</si>
  <si>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</si>
  <si>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</si>
  <si>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</si>
  <si>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</si>
  <si>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</si>
  <si>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</si>
  <si>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</si>
  <si>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</si>
  <si>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</si>
  <si>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</si>
  <si>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</si>
  <si>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</si>
  <si>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</si>
  <si>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</si>
  <si>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</si>
  <si>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</si>
  <si>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</si>
  <si>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</si>
  <si>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</si>
  <si>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</si>
  <si>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</si>
  <si>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</si>
  <si>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</si>
  <si>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</si>
  <si>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</si>
  <si>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</si>
  <si>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</si>
  <si>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</si>
  <si>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</si>
  <si>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</si>
  <si>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</si>
  <si>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</si>
  <si>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</si>
  <si>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</si>
  <si>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</si>
  <si>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</si>
  <si>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</si>
  <si>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</si>
  <si>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</si>
  <si>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</si>
  <si>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</si>
  <si>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</si>
  <si>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</si>
  <si>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</si>
  <si>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</si>
  <si>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</si>
  <si>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</si>
  <si>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</si>
  <si>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</si>
  <si>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</si>
  <si>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</si>
  <si>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</si>
  <si>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</si>
  <si>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</si>
  <si>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</si>
  <si>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</si>
  <si>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</si>
  <si>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</si>
  <si>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</si>
  <si>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</si>
  <si>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</si>
  <si>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</si>
  <si>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</si>
  <si>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</si>
  <si>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</si>
  <si>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</si>
  <si>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</si>
  <si>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</si>
  <si>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</si>
  <si>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</si>
  <si>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</si>
  <si>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</si>
  <si>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</si>
  <si>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</si>
  <si>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</si>
  <si>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</si>
  <si>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</si>
  <si>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</si>
  <si>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</si>
  <si>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</si>
  <si>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</si>
  <si>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</si>
  <si>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</si>
  <si>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</si>
  <si>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</si>
  <si>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</si>
  <si>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</si>
  <si>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</si>
  <si>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</si>
  <si>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</si>
  <si>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</si>
  <si>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</si>
  <si>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</si>
  <si>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</si>
  <si>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</si>
  <si>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</si>
  <si>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</si>
  <si>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</si>
  <si>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</si>
  <si>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</si>
  <si>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</si>
  <si>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</si>
  <si>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</si>
  <si>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</si>
  <si>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</si>
  <si>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</si>
  <si>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</si>
  <si>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</si>
  <si>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</si>
  <si>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</si>
  <si>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</si>
  <si>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</si>
  <si>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</si>
  <si>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</si>
  <si>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</si>
  <si>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</si>
  <si>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</si>
  <si>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</si>
  <si>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</si>
  <si>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</si>
  <si>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</si>
  <si>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</si>
  <si>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</si>
  <si>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</si>
  <si>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</si>
  <si>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</si>
  <si>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</si>
  <si>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</si>
  <si>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</si>
  <si>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</si>
  <si>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</si>
  <si>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</si>
  <si>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</si>
  <si>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</si>
  <si>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</si>
  <si>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</si>
  <si>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</si>
  <si>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</si>
  <si>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</si>
  <si>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</si>
  <si>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</si>
  <si>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</si>
  <si>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</si>
  <si>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</si>
  <si>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</si>
  <si>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</si>
  <si>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</si>
  <si>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</si>
  <si>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</si>
  <si>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</si>
  <si>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</si>
  <si>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</si>
  <si>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</si>
  <si>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</si>
  <si>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</si>
  <si>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</si>
  <si>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</si>
  <si>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</si>
  <si>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M_055532:K</t>
    <phoneticPr fontId="3" type="noConversion"/>
  </si>
  <si>
    <t>M_055533</t>
    <phoneticPr fontId="3" type="noConversion"/>
  </si>
  <si>
    <t>E_055578</t>
    <phoneticPr fontId="3" type="noConversion"/>
  </si>
  <si>
    <t>E_055586</t>
    <phoneticPr fontId="3" type="noConversion"/>
  </si>
  <si>
    <t>E_055610</t>
    <phoneticPr fontId="3" type="noConversion"/>
  </si>
  <si>
    <t>월령 40% 이상으로 방풍막 연결 1번 6회, 2번 2회</t>
    <phoneticPr fontId="3" type="noConversion"/>
  </si>
  <si>
    <t>ALL</t>
    <phoneticPr fontId="3" type="noConversion"/>
  </si>
  <si>
    <t>SITE-KSP</t>
    <phoneticPr fontId="3" type="noConversion"/>
  </si>
  <si>
    <t>C_055536-055577</t>
    <phoneticPr fontId="3" type="noConversion"/>
  </si>
  <si>
    <t>C_055595-055643</t>
    <phoneticPr fontId="3" type="noConversion"/>
  </si>
  <si>
    <t>[08:55] 짙은 구름으로 관측 중단 / [10:00] 관측 재개 / 오후 flat 건너뜀</t>
    <phoneticPr fontId="3" type="noConversion"/>
  </si>
  <si>
    <t>E_055583</t>
    <phoneticPr fontId="3" type="noConversion"/>
  </si>
  <si>
    <t xml:space="preserve">I-BAND 촬영함  </t>
    <phoneticPr fontId="3" type="noConversion"/>
  </si>
  <si>
    <t>E_055578/E_055583/E_055586/E_055610 full shutter가 닫히지 않아서 영상 이상 / 다음장에서 정상화</t>
    <phoneticPr fontId="3" type="noConversion"/>
  </si>
  <si>
    <t>DS9(영상 확인) 3회꺼짐</t>
    <phoneticPr fontId="3" type="noConversion"/>
  </si>
  <si>
    <t>[14:30] 짙은 구름으로 관측 중단 / [17:35] 짙은 구름과 뇌우로 관측 중단 / 오전 flat 건너뜀</t>
    <phoneticPr fontId="3" type="noConversion"/>
  </si>
  <si>
    <t>-</t>
    <phoneticPr fontId="3" type="noConversion"/>
  </si>
  <si>
    <t>NE</t>
    <phoneticPr fontId="3" type="noConversion"/>
  </si>
  <si>
    <t>N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</si>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</sst>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45961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57.815845824411127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0.41319444444444442</v>
      </c>
      <c r="D9" s="8" t="s">
        <v>197</v>
      </c>
      <c r="E9" s="8">
        <v>17.899999999999999</v>
      </c>
      <c r="F9" s="8">
        <v>38.4</v>
      </c>
      <c r="G9" s="36" t="s">
        <v>200</v>
      </c>
      <c r="H9" s="8">
        <v>0.4</v>
      </c>
      <c r="I9" s="36">
        <v>72.3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18.8</v>
      </c>
      <c r="F10" s="8">
        <v>35.4</v>
      </c>
      <c r="G10" s="36" t="s">
        <v>199</v>
      </c>
      <c r="H10" s="8">
        <v>10.4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0.73750000000000004</v>
      </c>
      <c r="D11" s="15" t="s">
        <v>197</v>
      </c>
      <c r="E11" s="15">
        <v>15.8</v>
      </c>
      <c r="F11" s="15">
        <v>64.7</v>
      </c>
      <c r="G11" s="36" t="s">
        <v>198</v>
      </c>
      <c r="H11" s="15">
        <v>7.4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24.324305555555558</v>
      </c>
      <c r="D12" s="19">
        <f>AVERAGE(D9:D11)</f>
        <v>1.6</v>
      </c>
      <c r="E12" s="19">
        <f>AVERAGE(E9:E11)</f>
        <v>17.5</v>
      </c>
      <c r="F12" s="20">
        <f>AVERAGE(F9:F11)</f>
        <v>46.166666666666664</v>
      </c>
      <c r="G12" s="21"/>
      <c r="H12" s="22">
        <f>AVERAGE(H9:H11)</f>
        <v>6.0666666666666673</v>
      </c>
      <c r="I12" s="23"/>
      <c r="J12" s="24">
        <f>AVERAGE(J9:J11)</f>
        <v>11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187</v>
      </c>
      <c r="E16" s="27" t="s">
        <v>187</v>
      </c>
      <c r="F16" s="27" t="s">
        <v>188</v>
      </c>
      <c r="G16" s="27" t="s">
        <v>187</v>
      </c>
      <c r="H16" s="27" t="s">
        <v>187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0.36527777777777776</v>
      </c>
      <c r="D17" s="28">
        <v>0.3659722222222222</v>
      </c>
      <c r="E17" s="28">
        <v>0.40486111111111112</v>
      </c>
      <c r="F17" s="28">
        <v>0.4201388888888889</v>
      </c>
      <c r="G17" s="28">
        <v>0.61111111111111116</v>
      </c>
      <c r="H17" s="28">
        <v>0.73333333333333328</v>
      </c>
      <c r="I17" s="28"/>
      <c r="J17" s="28"/>
      <c r="K17" s="28"/>
      <c r="L17" s="28"/>
      <c r="M17" s="28"/>
      <c r="N17" s="28"/>
      <c r="O17" s="28"/>
      <c r="P17" s="28">
        <v>0.73402777777777772</v>
      </c>
    </row>
    <row r="18" spans="2:16" ht="14.1" customHeight="1" x14ac:dyDescent="0.35">
      <c r="B18" s="35" t="s">
        <v>42</v>
      </c>
      <c r="C18" s="27">
        <v>55519</v>
      </c>
      <c r="D18" s="27">
        <v>55520</v>
      </c>
      <c r="E18" s="27">
        <v>55525</v>
      </c>
      <c r="F18" s="27">
        <v>55534</v>
      </c>
      <c r="G18" s="27">
        <v>55644</v>
      </c>
      <c r="H18" s="27">
        <v>55706</v>
      </c>
      <c r="I18" s="27"/>
      <c r="J18" s="27"/>
      <c r="K18" s="27"/>
      <c r="L18" s="27"/>
      <c r="M18" s="27"/>
      <c r="N18" s="27"/>
      <c r="O18" s="27"/>
      <c r="P18" s="114">
        <v>55711</v>
      </c>
    </row>
    <row r="19" spans="2:16" ht="14.1" customHeight="1" thickBot="1" x14ac:dyDescent="0.4">
      <c r="B19" s="13" t="s">
        <v>43</v>
      </c>
      <c r="C19" s="29"/>
      <c r="D19" s="27">
        <v>55524</v>
      </c>
      <c r="E19" s="30">
        <v>55531</v>
      </c>
      <c r="F19" s="30">
        <v>55643</v>
      </c>
      <c r="G19" s="30">
        <v>55705</v>
      </c>
      <c r="H19" s="30">
        <v>55710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>
        <f>IF(ISNUMBER(F18),F19-F18+1,"")</f>
        <v>110</v>
      </c>
      <c r="G20" s="33">
        <f>IF(ISNUMBER(G18),G19-G18+1,"")</f>
        <v>62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0.32430555555555557</v>
      </c>
      <c r="N30" s="43"/>
      <c r="O30" s="45"/>
      <c r="P30" s="46">
        <f>SUM(C30:J30,L30:N30)</f>
        <v>0.32430555555555557</v>
      </c>
    </row>
    <row r="31" spans="2:16" ht="14.1" customHeight="1" x14ac:dyDescent="0.35">
      <c r="B31" s="37" t="s">
        <v>169</v>
      </c>
      <c r="C31" s="47"/>
      <c r="D31" s="7">
        <v>0.32430555555555557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0.32430555555555557</v>
      </c>
    </row>
    <row r="32" spans="2:16" ht="14.1" customHeight="1" x14ac:dyDescent="0.35">
      <c r="B32" s="37" t="s">
        <v>65</v>
      </c>
      <c r="C32" s="49"/>
      <c r="D32" s="50">
        <v>0.13680555555555557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0.13680555555555557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0.1875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0.1875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181</v>
      </c>
      <c r="D36" s="156"/>
      <c r="E36" s="155" t="s">
        <v>182</v>
      </c>
      <c r="F36" s="156"/>
      <c r="G36" s="155" t="s">
        <v>189</v>
      </c>
      <c r="H36" s="156"/>
      <c r="I36" s="155" t="s">
        <v>183</v>
      </c>
      <c r="J36" s="156"/>
      <c r="K36" s="155" t="s">
        <v>192</v>
      </c>
      <c r="L36" s="156"/>
      <c r="M36" s="155" t="s">
        <v>184</v>
      </c>
      <c r="N36" s="156"/>
      <c r="O36" s="151" t="s">
        <v>190</v>
      </c>
      <c r="P36" s="151"/>
    </row>
    <row r="37" spans="2:16" ht="18" customHeight="1" x14ac:dyDescent="0.35">
      <c r="B37" s="153"/>
      <c r="C37" s="155" t="s">
        <v>185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-161.578</v>
      </c>
      <c r="D72" s="60">
        <v>-161.34100000000001</v>
      </c>
      <c r="E72" s="96" t="s">
        <v>118</v>
      </c>
      <c r="F72" s="60">
        <v>22.24</v>
      </c>
      <c r="G72" s="60">
        <v>21.6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-155.25399999999999</v>
      </c>
      <c r="D73" s="60">
        <v>-155.02099999999999</v>
      </c>
      <c r="E73" s="98" t="s">
        <v>122</v>
      </c>
      <c r="F73" s="60">
        <v>35.78</v>
      </c>
      <c r="G73" s="60">
        <v>42.57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-207.488</v>
      </c>
      <c r="D74" s="60">
        <v>-208.98699999999999</v>
      </c>
      <c r="E74" s="98" t="s">
        <v>127</v>
      </c>
      <c r="F74" s="116">
        <v>15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-123.536</v>
      </c>
      <c r="D75" s="60">
        <v>-123.83499999999999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33.073999999999998</v>
      </c>
      <c r="D76" s="60">
        <v>33.570999999999998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31.140999999999998</v>
      </c>
      <c r="D77" s="60">
        <v>31.18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26.219000000000001</v>
      </c>
      <c r="D78" s="60">
        <v>26.207999999999998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24.667999999999999</v>
      </c>
      <c r="D79" s="60">
        <v>24.577999999999999</v>
      </c>
      <c r="E79" s="96" t="s">
        <v>152</v>
      </c>
      <c r="F79" s="60">
        <v>16.600000000000001</v>
      </c>
      <c r="G79" s="60">
        <v>18.100000000000001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1.59E-5</v>
      </c>
      <c r="D80" s="115">
        <v>1.52E-5</v>
      </c>
      <c r="E80" s="98" t="s">
        <v>157</v>
      </c>
      <c r="F80" s="60">
        <v>47</v>
      </c>
      <c r="G80" s="60">
        <v>54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195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2025-10-31T17:54:45Z</dcterms:modified>
</cp:coreProperties>
</file>