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ACC342D3-9309-4439-96EA-0318DA8323DE}" xr6:coauthVersionLast="36" xr6:coauthVersionMax="47" xr10:uidLastSave="{00000000-0000-0000-0000-000000000000}"/>
  <bookViews>
    <workbookView xWindow="25425" yWindow="14535" windowWidth="18210" windowHeight="169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<sst xmlns="http://schemas.openxmlformats.org/spreadsheetml/2006/main" count="215" uniqueCount="202">
  <si>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</si>
  <si>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</si>
  <si>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</si>
  <si>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</si>
  <si>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</si>
  <si>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</si>
  <si>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</si>
  <si>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</si>
  <si>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</si>
  <si>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</si>
  <si>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</si>
  <si>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</si>
  <si>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</si>
  <si>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</si>
  <si>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</si>
  <si>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</si>
  <si>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</si>
  <si>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</si>
  <si>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</si>
  <si>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</si>
  <si>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</si>
  <si>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</si>
  <si>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</si>
  <si>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</si>
  <si>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</si>
  <si>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</si>
  <si>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</si>
  <si>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</si>
  <si>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</si>
  <si>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</si>
  <si>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</si>
  <si>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</si>
  <si>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</si>
  <si>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</si>
  <si>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</si>
  <si>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</si>
  <si>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</si>
  <si>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</si>
  <si>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</si>
  <si>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</si>
  <si>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</si>
  <si>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</si>
  <si>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</si>
  <si>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</si>
  <si>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</si>
  <si>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</si>
  <si>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</si>
  <si>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</si>
  <si>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</si>
  <si>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</si>
  <si>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</si>
  <si>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</si>
  <si>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</si>
  <si>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</si>
  <si>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</si>
  <si>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</si>
  <si>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</si>
  <si>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</si>
  <si>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</si>
  <si>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</si>
  <si>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</si>
  <si>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</si>
  <si>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</si>
  <si>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</si>
  <si>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</si>
  <si>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</si>
  <si>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</si>
  <si>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</si>
  <si>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</si>
  <si>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</si>
  <si>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</si>
  <si>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</si>
  <si>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</si>
  <si>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</si>
  <si>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</si>
  <si>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</si>
  <si>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</si>
  <si>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</si>
  <si>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</si>
  <si>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</si>
  <si>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</si>
  <si>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</si>
  <si>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</si>
  <si>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</si>
  <si>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</si>
  <si>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</si>
  <si>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</si>
  <si>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</si>
  <si>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</si>
  <si>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</si>
  <si>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</si>
  <si>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</si>
  <si>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</si>
  <si>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</si>
  <si>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</si>
  <si>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</si>
  <si>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</si>
  <si>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</si>
  <si>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</si>
  <si>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</si>
  <si>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</si>
  <si>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</si>
  <si>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</si>
  <si>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</si>
  <si>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</si>
  <si>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</si>
  <si>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</si>
  <si>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</si>
  <si>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</si>
  <si>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</si>
  <si>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</si>
  <si>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</si>
  <si>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</si>
  <si>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</si>
  <si>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</si>
  <si>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</si>
  <si>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</si>
  <si>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</si>
  <si>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</si>
  <si>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</si>
  <si>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</si>
  <si>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</si>
  <si>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</si>
  <si>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</si>
  <si>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</si>
  <si>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</si>
  <si>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</si>
  <si>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</si>
  <si>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</si>
  <si>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</si>
  <si>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</si>
  <si>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</si>
  <si>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</si>
  <si>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</si>
  <si>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</si>
  <si>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</si>
  <si>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</si>
  <si>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</si>
  <si>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</si>
  <si>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</si>
  <si>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</si>
  <si>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</si>
  <si>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</si>
  <si>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</si>
  <si>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</si>
  <si>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</si>
  <si>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</si>
  <si>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</si>
  <si>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</si>
  <si>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</si>
  <si>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</si>
  <si>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</si>
  <si>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</si>
  <si>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</si>
  <si>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</si>
  <si>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</si>
  <si>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</si>
  <si>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</si>
  <si>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</si>
  <si>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</si>
  <si>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</si>
  <si>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</si>
  <si>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</si>
  <si>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</si>
  <si>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</si>
  <si>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</si>
  <si>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</si>
  <si>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</si>
  <si>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</si>
  <si>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</si>
  <si>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</si>
  <si>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</si>
  <si>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</si>
  <si>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</si>
  <si>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</si>
  <si>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</si>
  <si>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</si>
  <si>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</si>
  <si>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</si>
  <si>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</si>
  <si>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</si>
  <si>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</si>
  <si>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</si>
  <si>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</si>
  <si>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</si>
  <si>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월령 40%이하로 방풍막 해제</t>
    <phoneticPr fontId="3" type="noConversion"/>
  </si>
  <si>
    <t>WNW</t>
    <phoneticPr fontId="3" type="noConversion"/>
  </si>
  <si>
    <t>KSP</t>
    <phoneticPr fontId="3" type="noConversion"/>
  </si>
  <si>
    <t>25s/21k 37s/22k</t>
    <phoneticPr fontId="3" type="noConversion"/>
  </si>
  <si>
    <t>17s/24k</t>
    <phoneticPr fontId="3" type="noConversion"/>
  </si>
  <si>
    <t>M_052962-052963:K</t>
    <phoneticPr fontId="3" type="noConversion"/>
  </si>
  <si>
    <t>I_052964-052969</t>
    <phoneticPr fontId="3" type="noConversion"/>
  </si>
  <si>
    <t>I_052964-052969 data-obs와 tshopen 시간차 발생/IC K 2차례 재실행하고 전체 시각동기화 후 정상화 됨/재관측 함</t>
    <phoneticPr fontId="3" type="noConversion"/>
  </si>
  <si>
    <t>E_053068</t>
    <phoneticPr fontId="3" type="noConversion"/>
  </si>
  <si>
    <t>E_053068 OBS agent에 error occurred in the AUX filter/shutter subsystem 문구가 출력 되면서 full shutter close/open 둘다 회색이 뜸/ 재관측 하면서</t>
    <phoneticPr fontId="3" type="noConversion"/>
  </si>
  <si>
    <t>자동으로 정상화 됨</t>
    <phoneticPr fontId="3" type="noConversion"/>
  </si>
  <si>
    <t>M_053082-053083:N</t>
    <phoneticPr fontId="3" type="noConversion"/>
  </si>
  <si>
    <t>DS9(영상확인) 5회 꺼짐</t>
    <phoneticPr fontId="3" type="noConversion"/>
  </si>
  <si>
    <t>SSW</t>
    <phoneticPr fontId="3" type="noConversion"/>
  </si>
  <si>
    <t>N</t>
    <phoneticPr fontId="3" type="noConversion"/>
  </si>
  <si>
    <t>45s/23k</t>
    <phoneticPr fontId="3" type="noConversion"/>
  </si>
  <si>
    <t>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</si>
</sst>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F20" sqref="F20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45949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0.40416666666666667</v>
      </c>
      <c r="D9" s="8">
        <v>1.2</v>
      </c>
      <c r="E9" s="8">
        <v>20.7</v>
      </c>
      <c r="F9" s="8">
        <v>41.7</v>
      </c>
      <c r="G9" s="36" t="s">
        <v>198</v>
      </c>
      <c r="H9" s="8">
        <v>1.4</v>
      </c>
      <c r="I9" s="36">
        <v>6.6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1.2</v>
      </c>
      <c r="E10" s="8">
        <v>20.8</v>
      </c>
      <c r="F10" s="8">
        <v>42.5</v>
      </c>
      <c r="G10" s="36" t="s">
        <v>199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0.74861111111111112</v>
      </c>
      <c r="D11" s="15">
        <v>2.4</v>
      </c>
      <c r="E11" s="15">
        <v>18.5</v>
      </c>
      <c r="F11" s="15">
        <v>50.4</v>
      </c>
      <c r="G11" s="36" t="s">
        <v>186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24.344444444444445</v>
      </c>
      <c r="D12" s="19">
        <f>AVERAGE(D9:D11)</f>
        <v>1.5999999999999999</v>
      </c>
      <c r="E12" s="19">
        <f>AVERAGE(E9:E11)</f>
        <v>20</v>
      </c>
      <c r="F12" s="20">
        <f>AVERAGE(F9:F11)</f>
        <v>44.866666666666667</v>
      </c>
      <c r="G12" s="21"/>
      <c r="H12" s="22">
        <f>AVERAGE(H9:H11)</f>
        <v>1.1666666666666667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187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0.34652777777777777</v>
      </c>
      <c r="D17" s="28">
        <v>0.34791666666666665</v>
      </c>
      <c r="E17" s="28">
        <v>0.375</v>
      </c>
      <c r="F17" s="28">
        <v>0.45833333333333331</v>
      </c>
      <c r="G17" s="28">
        <v>0.52222222222222225</v>
      </c>
      <c r="H17" s="28">
        <v>0.75</v>
      </c>
      <c r="I17" s="28">
        <v>0.77916666666666667</v>
      </c>
      <c r="J17" s="28"/>
      <c r="K17" s="28"/>
      <c r="L17" s="28"/>
      <c r="M17" s="28"/>
      <c r="N17" s="28"/>
      <c r="O17" s="28"/>
      <c r="P17" s="28">
        <v>0.79305555555555551</v>
      </c>
    </row>
    <row r="18" spans="2:16" ht="14.1" customHeight="1" x14ac:dyDescent="0.25">
      <c r="B18" s="35" t="s">
        <v>42</v>
      </c>
      <c r="C18" s="27">
        <v>52883</v>
      </c>
      <c r="D18" s="27">
        <v>52884</v>
      </c>
      <c r="E18" s="27">
        <v>52898</v>
      </c>
      <c r="F18" s="27">
        <v>52948</v>
      </c>
      <c r="G18" s="27">
        <v>52988</v>
      </c>
      <c r="H18" s="27">
        <v>53137</v>
      </c>
      <c r="I18" s="27">
        <v>53150</v>
      </c>
      <c r="J18" s="27"/>
      <c r="K18" s="27"/>
      <c r="L18" s="27"/>
      <c r="M18" s="27"/>
      <c r="N18" s="27"/>
      <c r="O18" s="27"/>
      <c r="P18" s="114">
        <v>53162</v>
      </c>
    </row>
    <row r="19" spans="2:16" ht="14.1" customHeight="1" thickBot="1" x14ac:dyDescent="0.3">
      <c r="B19" s="13" t="s">
        <v>43</v>
      </c>
      <c r="C19" s="29"/>
      <c r="D19" s="27">
        <v>52895</v>
      </c>
      <c r="E19" s="30">
        <v>52947</v>
      </c>
      <c r="F19" s="30">
        <v>52987</v>
      </c>
      <c r="G19" s="30">
        <v>53136</v>
      </c>
      <c r="H19" s="30">
        <v>53149</v>
      </c>
      <c r="I19" s="30">
        <v>53161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12</v>
      </c>
      <c r="E20" s="33">
        <f>IF(ISNUMBER(E18),E19-E18+1,"")</f>
        <v>50</v>
      </c>
      <c r="F20" s="33">
        <f>IF(ISNUMBER(F18),F19-F18+1,"")</f>
        <v>40</v>
      </c>
      <c r="G20" s="33">
        <f>IF(ISNUMBER(G18),G19-G18+1,"")</f>
        <v>149</v>
      </c>
      <c r="H20" s="33">
        <f>IF(ISNUMBER(H18),H19-H18+1,"")</f>
        <v>13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25">
      <c r="B24" s="155"/>
      <c r="C24" s="102">
        <v>0.36388888888888887</v>
      </c>
      <c r="D24" s="102">
        <v>0.36388888888888887</v>
      </c>
      <c r="E24" s="109" t="s">
        <v>177</v>
      </c>
      <c r="F24" s="154" t="s">
        <v>189</v>
      </c>
      <c r="G24" s="154"/>
      <c r="H24" s="154"/>
      <c r="I24" s="154"/>
      <c r="J24" s="102">
        <v>0.78263888888888888</v>
      </c>
      <c r="K24" s="102">
        <v>0.78263888888888888</v>
      </c>
      <c r="L24" s="36" t="s">
        <v>175</v>
      </c>
      <c r="M24" s="154" t="s">
        <v>200</v>
      </c>
      <c r="N24" s="154"/>
      <c r="O24" s="154"/>
      <c r="P24" s="154"/>
    </row>
    <row r="25" spans="2:16" ht="13.5" customHeight="1" x14ac:dyDescent="0.2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25">
      <c r="B26" s="155"/>
      <c r="C26" s="102">
        <v>0.36666666666666664</v>
      </c>
      <c r="D26" s="102">
        <v>0.36805555555555558</v>
      </c>
      <c r="E26" s="109" t="s">
        <v>164</v>
      </c>
      <c r="F26" s="154" t="s">
        <v>188</v>
      </c>
      <c r="G26" s="154"/>
      <c r="H26" s="154"/>
      <c r="I26" s="154"/>
      <c r="J26" s="102">
        <v>0.78749999999999998</v>
      </c>
      <c r="K26" s="102">
        <v>0.78749999999999998</v>
      </c>
      <c r="L26" s="36" t="s">
        <v>176</v>
      </c>
      <c r="M26" s="154" t="s">
        <v>201</v>
      </c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5.486111111111111E-2</v>
      </c>
      <c r="D30" s="43">
        <v>0.22708333333333333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0.34444444444444444</v>
      </c>
    </row>
    <row r="31" spans="2:16" ht="14.1" customHeight="1" x14ac:dyDescent="0.25">
      <c r="B31" s="37" t="s">
        <v>169</v>
      </c>
      <c r="C31" s="47">
        <v>8.3333333333333329E-2</v>
      </c>
      <c r="D31" s="7">
        <v>0.22777777777777777</v>
      </c>
      <c r="E31" s="7">
        <v>6.3888888888888884E-2</v>
      </c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0.39305555555555555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8.3333333333333329E-2</v>
      </c>
      <c r="D34" s="106">
        <f t="shared" ref="D34:P34" si="1">D31-D32-D33</f>
        <v>0.22777777777777777</v>
      </c>
      <c r="E34" s="106">
        <f t="shared" si="1"/>
        <v>6.3888888888888884E-2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0.39305555555555555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7" t="s">
        <v>67</v>
      </c>
      <c r="C36" s="144" t="s">
        <v>190</v>
      </c>
      <c r="D36" s="145"/>
      <c r="E36" s="144" t="s">
        <v>191</v>
      </c>
      <c r="F36" s="145"/>
      <c r="G36" s="144" t="s">
        <v>193</v>
      </c>
      <c r="H36" s="145"/>
      <c r="I36" s="144" t="s">
        <v>196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2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2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2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2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2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2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3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3">
      <c r="B54" s="184" t="s">
        <v>179</v>
      </c>
      <c r="C54" s="185"/>
      <c r="D54" s="185"/>
      <c r="E54" s="185"/>
      <c r="F54" s="108">
        <v>1693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-160</v>
      </c>
      <c r="D72" s="60">
        <v>-160.80000000000001</v>
      </c>
      <c r="E72" s="96" t="s">
        <v>118</v>
      </c>
      <c r="F72" s="60">
        <v>20.2</v>
      </c>
      <c r="G72" s="60">
        <v>22.9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-153.30000000000001</v>
      </c>
      <c r="D73" s="60">
        <v>-154.4</v>
      </c>
      <c r="E73" s="98" t="s">
        <v>122</v>
      </c>
      <c r="F73" s="60">
        <v>37.799999999999997</v>
      </c>
      <c r="G73" s="60">
        <v>40.299999999999997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-208.2</v>
      </c>
      <c r="D74" s="60">
        <v>-212.3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-120.7</v>
      </c>
      <c r="D75" s="60">
        <v>-122.6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35.299999999999997</v>
      </c>
      <c r="D76" s="60">
        <v>33.9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33.200000000000003</v>
      </c>
      <c r="D77" s="60">
        <v>31.9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28.3</v>
      </c>
      <c r="D78" s="60">
        <v>27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26.8</v>
      </c>
      <c r="D79" s="60">
        <v>25.4</v>
      </c>
      <c r="E79" s="96" t="s">
        <v>152</v>
      </c>
      <c r="F79" s="60">
        <v>18.600000000000001</v>
      </c>
      <c r="G79" s="60">
        <v>18.100000000000001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1.52E-5</v>
      </c>
      <c r="D80" s="115">
        <v>1.5099999999999999E-5</v>
      </c>
      <c r="E80" s="98" t="s">
        <v>157</v>
      </c>
      <c r="F80" s="60">
        <v>42.1</v>
      </c>
      <c r="G80" s="60">
        <v>77.3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8" t="s">
        <v>197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2025-10-20T09:41:32Z</dcterms:modified>
</cp:coreProperties>
</file>