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0FB7A8BA-4296-4CA9-8158-681413721083}" xr6:coauthVersionLast="47" xr6:coauthVersionMax="47" xr10:uidLastSave="{00000000-0000-0000-0000-000000000000}"/>
  <bookViews>
    <workbookView xWindow="24708" yWindow="1456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<sst xmlns="http://schemas.openxmlformats.org/spreadsheetml/2006/main" count="218" uniqueCount="204">
  <si>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</si>
  <si>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</si>
  <si>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</si>
  <si>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</si>
  <si>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</si>
  <si>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</si>
  <si>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</si>
  <si>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</si>
  <si>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</si>
  <si>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</si>
  <si>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</si>
  <si>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</si>
  <si>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</si>
  <si>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</si>
  <si>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</si>
  <si>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</si>
  <si>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</si>
  <si>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</si>
  <si>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</si>
  <si>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</si>
  <si>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</si>
  <si>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</si>
  <si>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</si>
  <si>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</si>
  <si>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</si>
  <si>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</si>
  <si>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</si>
  <si>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</si>
  <si>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</si>
  <si>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</si>
  <si>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</si>
  <si>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</si>
  <si>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</si>
  <si>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</si>
  <si>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</si>
  <si>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</si>
  <si>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</si>
  <si>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</si>
  <si>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</si>
  <si>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</si>
  <si>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</si>
  <si>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</si>
  <si>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</si>
  <si>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</si>
  <si>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</si>
  <si>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</si>
  <si>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</si>
  <si>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</si>
  <si>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</si>
  <si>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</si>
  <si>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</si>
  <si>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</si>
  <si>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</si>
  <si>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</si>
  <si>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</si>
  <si>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</si>
  <si>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</si>
  <si>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</si>
  <si>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</si>
  <si>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</si>
  <si>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</si>
  <si>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</si>
  <si>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</si>
  <si>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</si>
  <si>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</si>
  <si>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</si>
  <si>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</si>
  <si>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</si>
  <si>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</si>
  <si>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</si>
  <si>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</si>
  <si>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</si>
  <si>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</si>
  <si>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</si>
  <si>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</si>
  <si>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</si>
  <si>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</si>
  <si>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</si>
  <si>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</si>
  <si>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</si>
  <si>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</si>
  <si>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</si>
  <si>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</si>
  <si>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</si>
  <si>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</si>
  <si>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</si>
  <si>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</si>
  <si>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</si>
  <si>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</si>
  <si>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</si>
  <si>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</si>
  <si>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</si>
  <si>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</si>
  <si>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</si>
  <si>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</si>
  <si>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</si>
  <si>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</si>
  <si>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</si>
  <si>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</si>
  <si>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</si>
  <si>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</si>
  <si>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</si>
  <si>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</si>
  <si>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</si>
  <si>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</si>
  <si>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</si>
  <si>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</si>
  <si>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</si>
  <si>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</si>
  <si>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</si>
  <si>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</si>
  <si>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</si>
  <si>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</si>
  <si>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</si>
  <si>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</si>
  <si>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</si>
  <si>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</si>
  <si>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</si>
  <si>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</si>
  <si>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</si>
  <si>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</si>
  <si>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</si>
  <si>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</si>
  <si>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</si>
  <si>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</si>
  <si>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</si>
  <si>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</si>
  <si>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</si>
  <si>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</si>
  <si>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</si>
  <si>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</si>
  <si>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</si>
  <si>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</si>
  <si>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</si>
  <si>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</si>
  <si>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</si>
  <si>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</si>
  <si>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</si>
  <si>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</si>
  <si>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</si>
  <si>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</si>
  <si>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</si>
  <si>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</si>
  <si>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</si>
  <si>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</si>
  <si>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</si>
  <si>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</si>
  <si>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</si>
  <si>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</si>
  <si>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</si>
  <si>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</si>
  <si>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</si>
  <si>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</si>
  <si>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</si>
  <si>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</si>
  <si>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</si>
  <si>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</si>
  <si>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</si>
  <si>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</si>
  <si>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</si>
  <si>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</si>
  <si>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</si>
  <si>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</si>
  <si>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</si>
  <si>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</si>
  <si>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</si>
  <si>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</si>
  <si>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</si>
  <si>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</si>
  <si>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</si>
  <si>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</si>
  <si>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</si>
  <si>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</si>
  <si>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</si>
  <si>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</si>
  <si>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</si>
  <si>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</si>
  <si>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</si>
  <si>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</si>
  <si>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</si>
  <si>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</si>
  <si>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</si>
  <si>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</si>
  <si>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</si>
  <si>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M_050966-050967:N</t>
    <phoneticPr fontId="3" type="noConversion"/>
  </si>
  <si>
    <t>M_051076:K</t>
    <phoneticPr fontId="3" type="noConversion"/>
  </si>
  <si>
    <t>M_051077-051078</t>
    <phoneticPr fontId="3" type="noConversion"/>
  </si>
  <si>
    <t>M_051098:K</t>
    <phoneticPr fontId="3" type="noConversion"/>
  </si>
  <si>
    <t>M_051099</t>
    <phoneticPr fontId="3" type="noConversion"/>
  </si>
  <si>
    <t>DS9(영상 확인) 5회꺼짐</t>
    <phoneticPr fontId="3" type="noConversion"/>
  </si>
  <si>
    <t>KAMP</t>
    <phoneticPr fontId="3" type="noConversion"/>
  </si>
  <si>
    <t>I_051022</t>
    <phoneticPr fontId="3" type="noConversion"/>
  </si>
  <si>
    <t>I_021814 filter R와 초점 값 누락 됨</t>
    <phoneticPr fontId="3" type="noConversion"/>
  </si>
  <si>
    <t>ENG-KSP</t>
    <phoneticPr fontId="3" type="noConversion"/>
  </si>
  <si>
    <t>E_050934</t>
    <phoneticPr fontId="3" type="noConversion"/>
  </si>
  <si>
    <t>ESE</t>
    <phoneticPr fontId="3" type="noConversion"/>
  </si>
  <si>
    <t>NE</t>
    <phoneticPr fontId="3" type="noConversion"/>
  </si>
  <si>
    <t>E_050934 여명으로 인한 과다 노출발생</t>
    <phoneticPr fontId="3" type="noConversion"/>
  </si>
  <si>
    <t>HA limit으로 BLG #314-315/317-320/324-328 스킵 함</t>
    <phoneticPr fontId="3" type="noConversion"/>
  </si>
  <si>
    <t>C_051100-051195</t>
    <phoneticPr fontId="3" type="noConversion"/>
  </si>
  <si>
    <t>7s/28k 10s/27k 14s/26 18s/23k</t>
    <phoneticPr fontId="3" type="noConversion"/>
  </si>
  <si>
    <t>17s/27k 23s/25k 30s/21k</t>
    <phoneticPr fontId="3" type="noConversion"/>
  </si>
  <si>
    <t>옅은 구름으로 오전 flat 건너뜀</t>
    <phoneticPr fontId="3" type="noConversion"/>
  </si>
  <si>
    <t>월령 40%이상으로 방풍막 연결 BLG때 1회 4번 / 이후 1회 5번 2번 1회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</si>
</sst>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0.39930555555555558</v>
      </c>
      <c r="D9" s="8">
        <v>1.1000000000000001</v>
      </c>
      <c r="E9" s="8">
        <v>17.600000000000001</v>
      </c>
      <c r="F9" s="8">
        <v>21.5</v>
      </c>
      <c r="G9" s="36" t="s">
        <v>195</v>
      </c>
      <c r="H9" s="8">
        <v>0.6</v>
      </c>
      <c r="I9" s="36">
        <v>80.400000000000006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16.5</v>
      </c>
      <c r="F10" s="8">
        <v>22.7</v>
      </c>
      <c r="G10" s="36" t="s">
        <v>195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0.75555555555555554</v>
      </c>
      <c r="D11" s="15">
        <v>1.7</v>
      </c>
      <c r="E11" s="15">
        <v>16.3</v>
      </c>
      <c r="F11" s="15">
        <v>24.5</v>
      </c>
      <c r="G11" s="36" t="s">
        <v>196</v>
      </c>
      <c r="H11" s="15">
        <v>0.6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24.356249999999999</v>
      </c>
      <c r="D12" s="19">
        <f>AVERAGE(D9:D11)</f>
        <v>1.5</v>
      </c>
      <c r="E12" s="19">
        <f>AVERAGE(E9:E11)</f>
        <v>16.8</v>
      </c>
      <c r="F12" s="20">
        <f>AVERAGE(F9:F11)</f>
        <v>22.900000000000002</v>
      </c>
      <c r="G12" s="21"/>
      <c r="H12" s="22">
        <f>AVERAGE(H9:H11)</f>
        <v>0.70000000000000007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190</v>
      </c>
      <c r="G16" s="27" t="s">
        <v>193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0.36736111111111114</v>
      </c>
      <c r="F17" s="28">
        <v>0.48125000000000001</v>
      </c>
      <c r="G17" s="28">
        <v>0.54374999999999996</v>
      </c>
      <c r="H17" s="28">
        <v>0.7583333333333333</v>
      </c>
      <c r="I17" s="28">
        <v>0.78611111111111109</v>
      </c>
      <c r="J17" s="28"/>
      <c r="K17" s="28"/>
      <c r="L17" s="28"/>
      <c r="M17" s="28"/>
      <c r="N17" s="28"/>
      <c r="O17" s="28"/>
      <c r="P17" s="28">
        <v>0.78611111111111109</v>
      </c>
    </row>
    <row r="18" spans="2:16" ht="14.1" customHeight="1" x14ac:dyDescent="0.35">
      <c r="B18" s="35" t="s">
        <v>42</v>
      </c>
      <c r="C18" s="27">
        <v>50920</v>
      </c>
      <c r="D18" s="27">
        <v>50921</v>
      </c>
      <c r="E18" s="27">
        <v>50934</v>
      </c>
      <c r="F18" s="27">
        <v>51008</v>
      </c>
      <c r="G18" s="27">
        <v>51049</v>
      </c>
      <c r="H18" s="27">
        <v>51184</v>
      </c>
      <c r="I18" s="27">
        <v>51196</v>
      </c>
      <c r="J18" s="27"/>
      <c r="K18" s="27"/>
      <c r="L18" s="27"/>
      <c r="M18" s="27"/>
      <c r="N18" s="27"/>
      <c r="O18" s="27"/>
      <c r="P18" s="114">
        <v>51202</v>
      </c>
    </row>
    <row r="19" spans="2:16" ht="14.1" customHeight="1" thickBot="1" x14ac:dyDescent="0.4">
      <c r="B19" s="13" t="s">
        <v>43</v>
      </c>
      <c r="C19" s="29"/>
      <c r="D19" s="27">
        <v>50934</v>
      </c>
      <c r="E19" s="30">
        <v>51007</v>
      </c>
      <c r="F19" s="30">
        <v>51048</v>
      </c>
      <c r="G19" s="30">
        <v>51183</v>
      </c>
      <c r="H19" s="30">
        <v>51195</v>
      </c>
      <c r="I19" s="30">
        <v>51201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14</v>
      </c>
      <c r="E20" s="33">
        <f>IF(ISNUMBER(E18),E19-E18+1,"")</f>
        <v>74</v>
      </c>
      <c r="F20" s="33">
        <f>IF(ISNUMBER(F18),F19-F18+1,"")</f>
        <v>41</v>
      </c>
      <c r="G20" s="33">
        <f>IF(ISNUMBER(G18),G19-G18+1,"")</f>
        <v>135</v>
      </c>
      <c r="H20" s="33">
        <f>IF(ISNUMBER(H18),H19-H18+1,"")</f>
        <v>12</v>
      </c>
      <c r="I20" s="33">
        <f t="shared" ref="I20:O20" si="0">IF(ISNUMBER(I18),I19-I18+1,"")</f>
        <v>6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0.3576388888888889</v>
      </c>
      <c r="D23" s="112">
        <v>0.36041666666666666</v>
      </c>
      <c r="E23" s="36" t="s">
        <v>48</v>
      </c>
      <c r="F23" s="154" t="s">
        <v>200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0.36180555555555555</v>
      </c>
      <c r="D25" s="112">
        <v>0.36388888888888887</v>
      </c>
      <c r="E25" s="109" t="s">
        <v>170</v>
      </c>
      <c r="F25" s="154" t="s">
        <v>201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8.1250000000000003E-2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0.21249999999999999</v>
      </c>
      <c r="P30" s="46">
        <f>SUM(C30:J30,L30:N30)</f>
        <v>0.14374999999999999</v>
      </c>
    </row>
    <row r="31" spans="2:16" ht="14.1" customHeight="1" x14ac:dyDescent="0.35">
      <c r="B31" s="37" t="s">
        <v>169</v>
      </c>
      <c r="C31" s="47">
        <v>0.11388888888888889</v>
      </c>
      <c r="D31" s="7">
        <v>0.21458333333333332</v>
      </c>
      <c r="E31" s="7">
        <v>6.25E-2</v>
      </c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0.40902777777777777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0.11388888888888889</v>
      </c>
      <c r="D34" s="106">
        <f t="shared" ref="D34:P34" si="1">D31-D32-D33</f>
        <v>0.21458333333333332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0.40902777777777777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194</v>
      </c>
      <c r="D36" s="145"/>
      <c r="E36" s="144" t="s">
        <v>184</v>
      </c>
      <c r="F36" s="145"/>
      <c r="G36" s="144" t="s">
        <v>191</v>
      </c>
      <c r="H36" s="145"/>
      <c r="I36" s="144" t="s">
        <v>185</v>
      </c>
      <c r="J36" s="145"/>
      <c r="K36" s="144" t="s">
        <v>186</v>
      </c>
      <c r="L36" s="145"/>
      <c r="M36" s="144" t="s">
        <v>187</v>
      </c>
      <c r="N36" s="145"/>
      <c r="O36" s="117" t="s">
        <v>188</v>
      </c>
      <c r="P36" s="117"/>
    </row>
    <row r="37" spans="2:16" ht="18" customHeight="1" x14ac:dyDescent="0.35">
      <c r="B37" s="158"/>
      <c r="C37" s="144" t="s">
        <v>199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1436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-160.76499999999999</v>
      </c>
      <c r="D72" s="60">
        <v>-162.09800000000001</v>
      </c>
      <c r="E72" s="96" t="s">
        <v>118</v>
      </c>
      <c r="F72" s="60">
        <v>22.2</v>
      </c>
      <c r="G72" s="60">
        <v>21.12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-154.376</v>
      </c>
      <c r="D73" s="60">
        <v>-156.018</v>
      </c>
      <c r="E73" s="98" t="s">
        <v>122</v>
      </c>
      <c r="F73" s="60">
        <v>25.69</v>
      </c>
      <c r="G73" s="60">
        <v>24.58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-206.291</v>
      </c>
      <c r="D74" s="60">
        <v>-210.03899999999999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-121.563</v>
      </c>
      <c r="D75" s="60">
        <v>-125.375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33.5</v>
      </c>
      <c r="D76" s="60">
        <v>32.392000000000003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31.302</v>
      </c>
      <c r="D77" s="60">
        <v>30.202000000000002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26.356999999999999</v>
      </c>
      <c r="D78" s="60">
        <v>25.228999999999999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24.815000000000001</v>
      </c>
      <c r="D79" s="60">
        <v>23.678999999999998</v>
      </c>
      <c r="E79" s="96" t="s">
        <v>152</v>
      </c>
      <c r="F79" s="60">
        <v>18.5</v>
      </c>
      <c r="G79" s="60">
        <v>16.7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1.42E-5</v>
      </c>
      <c r="D80" s="115">
        <v>1.38E-5</v>
      </c>
      <c r="E80" s="98" t="s">
        <v>157</v>
      </c>
      <c r="F80" s="60">
        <v>30.6</v>
      </c>
      <c r="G80" s="60">
        <v>28.9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2025-10-11T19:14:16Z</dcterms:modified>
</cp:coreProperties>
</file>