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8D8B6CBF-E3C8-4EE4-8DDA-502DD6729184}" xr6:coauthVersionLast="47" xr6:coauthVersionMax="47" xr10:uidLastSave="{00000000-0000-0000-0000-000000000000}"/>
  <bookViews>
    <workbookView xWindow="25668" yWindow="1461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<sst xmlns="http://schemas.openxmlformats.org/spreadsheetml/2006/main" count="212" uniqueCount="198">
  <si>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</si>
  <si>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</si>
  <si>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</si>
  <si>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</si>
  <si>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</si>
  <si>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</si>
  <si>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</si>
  <si>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</si>
  <si>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</si>
  <si>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</si>
  <si>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</si>
  <si>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</si>
  <si>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</si>
  <si>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</si>
  <si>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</si>
  <si>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</si>
  <si>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</si>
  <si>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</si>
  <si>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</si>
  <si>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</si>
  <si>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</si>
  <si>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</si>
  <si>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</si>
  <si>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</si>
  <si>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</si>
  <si>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</si>
  <si>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</si>
  <si>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</si>
  <si>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</si>
  <si>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</si>
  <si>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</si>
  <si>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</si>
  <si>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</si>
  <si>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</si>
  <si>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</si>
  <si>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</si>
  <si>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</si>
  <si>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</si>
  <si>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</si>
  <si>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</si>
  <si>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</si>
  <si>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</si>
  <si>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</si>
  <si>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</si>
  <si>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</si>
  <si>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</si>
  <si>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</si>
  <si>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</si>
  <si>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</si>
  <si>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</si>
  <si>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</si>
  <si>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</si>
  <si>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</si>
  <si>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</si>
  <si>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</si>
  <si>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</si>
  <si>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</si>
  <si>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</si>
  <si>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</si>
  <si>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</si>
  <si>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</si>
  <si>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</si>
  <si>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</si>
  <si>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</si>
  <si>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</si>
  <si>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</si>
  <si>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</si>
  <si>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</si>
  <si>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</si>
  <si>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</si>
  <si>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</si>
  <si>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</si>
  <si>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</si>
  <si>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</si>
  <si>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</si>
  <si>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</si>
  <si>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</si>
  <si>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</si>
  <si>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</si>
  <si>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</si>
  <si>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</si>
  <si>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</si>
  <si>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</si>
  <si>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</si>
  <si>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</si>
  <si>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</si>
  <si>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</si>
  <si>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</si>
  <si>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</si>
  <si>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</si>
  <si>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</si>
  <si>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</si>
  <si>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</si>
  <si>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</si>
  <si>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</si>
  <si>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</si>
  <si>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</si>
  <si>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</si>
  <si>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</si>
  <si>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</si>
  <si>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</si>
  <si>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</si>
  <si>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</si>
  <si>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</si>
  <si>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</si>
  <si>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</si>
  <si>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</si>
  <si>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</si>
  <si>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</si>
  <si>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</si>
  <si>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</si>
  <si>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</si>
  <si>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</si>
  <si>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</si>
  <si>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</si>
  <si>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</si>
  <si>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</si>
  <si>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</si>
  <si>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</si>
  <si>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</si>
  <si>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</si>
  <si>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</si>
  <si>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</si>
  <si>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</si>
  <si>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</si>
  <si>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</si>
  <si>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</si>
  <si>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</si>
  <si>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</si>
  <si>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</si>
  <si>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</si>
  <si>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</si>
  <si>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</si>
  <si>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</si>
  <si>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</si>
  <si>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</si>
  <si>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</si>
  <si>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</si>
  <si>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</si>
  <si>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</si>
  <si>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</si>
  <si>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</si>
  <si>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</si>
  <si>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</si>
  <si>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</si>
  <si>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</si>
  <si>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</si>
  <si>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</si>
  <si>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</si>
  <si>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</si>
  <si>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</si>
  <si>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</si>
  <si>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</si>
  <si>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</si>
  <si>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</si>
  <si>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</si>
  <si>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</si>
  <si>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</si>
  <si>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</si>
  <si>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</si>
  <si>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</si>
  <si>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</si>
  <si>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</si>
  <si>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</si>
  <si>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</si>
  <si>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</si>
  <si>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</si>
  <si>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</si>
  <si>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</si>
  <si>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</si>
  <si>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</si>
  <si>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</si>
  <si>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</si>
  <si>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</si>
  <si>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</si>
  <si>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</si>
  <si>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</si>
  <si>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</si>
  <si>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</si>
  <si>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</si>
  <si>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</si>
  <si>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</si>
  <si>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</si>
  <si>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</si>
  <si>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</si>
  <si>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NNW</t>
    <phoneticPr fontId="3" type="noConversion"/>
  </si>
  <si>
    <t>E</t>
    <phoneticPr fontId="3" type="noConversion"/>
  </si>
  <si>
    <t>DS9(영상확인) 3회 꺼짐</t>
    <phoneticPr fontId="3" type="noConversion"/>
  </si>
  <si>
    <t>월령 40%이상으로 방풍막 연결</t>
    <phoneticPr fontId="3" type="noConversion"/>
  </si>
  <si>
    <t>ENG-KSP</t>
    <phoneticPr fontId="3" type="noConversion"/>
  </si>
  <si>
    <t>[049019] Dec oscillation으로 여러 차례 포인팅 실패함(RA 00:06:11)/ EIB 재실행 후 정상화 됨</t>
    <phoneticPr fontId="3" type="noConversion"/>
  </si>
  <si>
    <t>M_048976</t>
    <phoneticPr fontId="3" type="noConversion"/>
  </si>
  <si>
    <t>[18:45] 1번 1회</t>
    <phoneticPr fontId="3" type="noConversion"/>
  </si>
  <si>
    <t>30s/27k 42s/26k</t>
    <phoneticPr fontId="3" type="noConversion"/>
  </si>
  <si>
    <t>10s/28k 13s/24k 18s/23k</t>
    <phoneticPr fontId="3" type="noConversion"/>
  </si>
  <si>
    <t>40s/20k</t>
    <phoneticPr fontId="3" type="noConversion"/>
  </si>
  <si>
    <t>50s/22k 40s/28k 25s/27k</t>
    <phoneticPr fontId="3" type="noConversion"/>
  </si>
  <si>
    <t>[10:35-11:10] IC S 오류 확인 후 명령어 오타가 나서 시작이 안됨/ 그래프 기록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</si>
</sst>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45931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0.39444444444444443</v>
      </c>
      <c r="D9" s="8">
        <v>1.6</v>
      </c>
      <c r="E9" s="8">
        <v>12.7</v>
      </c>
      <c r="F9" s="8">
        <v>32.200000000000003</v>
      </c>
      <c r="G9" s="36" t="s">
        <v>186</v>
      </c>
      <c r="H9" s="8">
        <v>1.7</v>
      </c>
      <c r="I9" s="36">
        <v>67.599999999999994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11.5</v>
      </c>
      <c r="F10" s="8">
        <v>31.3</v>
      </c>
      <c r="G10" s="36" t="s">
        <v>186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0.76527777777777772</v>
      </c>
      <c r="D11" s="15">
        <v>1.4</v>
      </c>
      <c r="E11" s="15">
        <v>10</v>
      </c>
      <c r="F11" s="15">
        <v>34.200000000000003</v>
      </c>
      <c r="G11" s="36" t="s">
        <v>185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24.370833333333334</v>
      </c>
      <c r="D12" s="19">
        <f>AVERAGE(D9:D11)</f>
        <v>1.4333333333333336</v>
      </c>
      <c r="E12" s="19">
        <f>AVERAGE(E9:E11)</f>
        <v>11.4</v>
      </c>
      <c r="F12" s="20">
        <f>AVERAGE(F9:F11)</f>
        <v>32.56666666666667</v>
      </c>
      <c r="G12" s="21"/>
      <c r="H12" s="22">
        <f>AVERAGE(H9:H11)</f>
        <v>1.6666666666666667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189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0.34166666666666667</v>
      </c>
      <c r="D17" s="28">
        <v>0.34305555555555556</v>
      </c>
      <c r="E17" s="28">
        <v>0.36736111111111114</v>
      </c>
      <c r="F17" s="28">
        <v>0.5083333333333333</v>
      </c>
      <c r="G17" s="28">
        <v>0.57013888888888886</v>
      </c>
      <c r="H17" s="28">
        <v>0.76527777777777772</v>
      </c>
      <c r="I17" s="28">
        <v>0.79513888888888884</v>
      </c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48914</v>
      </c>
      <c r="D18" s="27">
        <v>48915</v>
      </c>
      <c r="E18" s="27">
        <v>48929</v>
      </c>
      <c r="F18" s="27">
        <v>49003</v>
      </c>
      <c r="G18" s="27">
        <v>49039</v>
      </c>
      <c r="H18" s="27">
        <v>49167</v>
      </c>
      <c r="I18" s="27">
        <v>49181</v>
      </c>
      <c r="J18" s="27"/>
      <c r="K18" s="27"/>
      <c r="L18" s="27"/>
      <c r="M18" s="27"/>
      <c r="N18" s="27"/>
      <c r="O18" s="27"/>
      <c r="P18" s="114">
        <v>49193</v>
      </c>
    </row>
    <row r="19" spans="2:16" ht="14.1" customHeight="1" thickBot="1" x14ac:dyDescent="0.4">
      <c r="B19" s="13" t="s">
        <v>43</v>
      </c>
      <c r="C19" s="29"/>
      <c r="D19" s="27">
        <v>48926</v>
      </c>
      <c r="E19" s="30">
        <v>49002</v>
      </c>
      <c r="F19" s="30">
        <v>49038</v>
      </c>
      <c r="G19" s="30">
        <v>49166</v>
      </c>
      <c r="H19" s="30">
        <v>49180</v>
      </c>
      <c r="I19" s="30">
        <v>49192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74</v>
      </c>
      <c r="F20" s="33">
        <f>IF(ISNUMBER(F18),F19-F18+1,"")</f>
        <v>36</v>
      </c>
      <c r="G20" s="33">
        <f>IF(ISNUMBER(G18),G19-G18+1,"")</f>
        <v>128</v>
      </c>
      <c r="H20" s="33">
        <f>IF(ISNUMBER(H18),H19-H18+1,"")</f>
        <v>14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0.35347222222222224</v>
      </c>
      <c r="D23" s="112">
        <v>0.35555555555555557</v>
      </c>
      <c r="E23" s="36" t="s">
        <v>48</v>
      </c>
      <c r="F23" s="165" t="s">
        <v>194</v>
      </c>
      <c r="G23" s="165"/>
      <c r="H23" s="165"/>
      <c r="I23" s="165"/>
      <c r="J23" s="102">
        <v>0.79513888888888884</v>
      </c>
      <c r="K23" s="102">
        <v>0.79791666666666672</v>
      </c>
      <c r="L23" s="112" t="s">
        <v>164</v>
      </c>
      <c r="M23" s="165" t="s">
        <v>196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0.3576388888888889</v>
      </c>
      <c r="D25" s="112">
        <v>0.35833333333333334</v>
      </c>
      <c r="E25" s="109" t="s">
        <v>170</v>
      </c>
      <c r="F25" s="165" t="s">
        <v>193</v>
      </c>
      <c r="G25" s="165"/>
      <c r="H25" s="165"/>
      <c r="I25" s="165"/>
      <c r="J25" s="102">
        <v>0.7993055555555556</v>
      </c>
      <c r="K25" s="102">
        <v>0.7993055555555556</v>
      </c>
      <c r="L25" s="36" t="s">
        <v>49</v>
      </c>
      <c r="M25" s="165" t="s">
        <v>195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0.11388888888888889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0.19513888888888889</v>
      </c>
      <c r="P30" s="46">
        <f>SUM(C30:J30,L30:N30)</f>
        <v>0.17638888888888887</v>
      </c>
    </row>
    <row r="31" spans="2:16" ht="14.1" customHeight="1" x14ac:dyDescent="0.35">
      <c r="B31" s="37" t="s">
        <v>169</v>
      </c>
      <c r="C31" s="47">
        <v>0.14097222222222222</v>
      </c>
      <c r="D31" s="7">
        <v>0.19513888888888889</v>
      </c>
      <c r="E31" s="7">
        <v>6.25E-2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0.41875000000000001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0.14097222222222222</v>
      </c>
      <c r="D34" s="106">
        <f t="shared" ref="D34:P34" si="1">D31-D32-D33</f>
        <v>0.19513888888888889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0.41875000000000001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191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1062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-163.6</v>
      </c>
      <c r="E72" s="96" t="s">
        <v>118</v>
      </c>
      <c r="F72" s="60">
        <v>21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-155.4</v>
      </c>
      <c r="D73" s="60">
        <v>-159.1</v>
      </c>
      <c r="E73" s="98" t="s">
        <v>122</v>
      </c>
      <c r="F73" s="60">
        <v>27.5</v>
      </c>
      <c r="G73" s="60">
        <v>25.1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-208.5</v>
      </c>
      <c r="D74" s="60">
        <v>-210.8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-123.5</v>
      </c>
      <c r="D75" s="60">
        <v>-129.4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32.200000000000003</v>
      </c>
      <c r="D76" s="60">
        <v>29.8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</v>
      </c>
      <c r="D77" s="60">
        <v>28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</v>
      </c>
      <c r="D78" s="60">
        <v>23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23.4</v>
      </c>
      <c r="D79" s="60">
        <v>21.5</v>
      </c>
      <c r="E79" s="96" t="s">
        <v>152</v>
      </c>
      <c r="F79" s="60">
        <v>17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1.2999999999999999E-5</v>
      </c>
      <c r="E80" s="98" t="s">
        <v>157</v>
      </c>
      <c r="F80" s="60">
        <v>35</v>
      </c>
      <c r="G80" s="60">
        <v>39.1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187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192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2025-10-01T19:39:19Z</dcterms:modified>
</cp:coreProperties>
</file>