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FBC76814-F5AD-4F57-824C-B3A7CA4AD072}" xr6:coauthVersionLast="47" xr6:coauthVersionMax="47" xr10:uidLastSave="{00000000-0000-0000-0000-000000000000}"/>
  <bookViews>
    <workbookView xWindow="24816" yWindow="1288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<sst xmlns="http://schemas.openxmlformats.org/spreadsheetml/2006/main" count="208" uniqueCount="193">
  <si>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</si>
  <si>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</si>
  <si>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</si>
  <si>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</si>
  <si>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</si>
  <si>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</si>
  <si>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</si>
  <si>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</si>
  <si>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</si>
  <si>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</si>
  <si>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</si>
  <si>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</si>
  <si>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</si>
  <si>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</si>
  <si>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</si>
  <si>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</si>
  <si>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</si>
  <si>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</si>
  <si>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</si>
  <si>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</si>
  <si>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</si>
  <si>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</si>
  <si>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</si>
  <si>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</si>
  <si>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</si>
  <si>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</si>
  <si>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</si>
  <si>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</si>
  <si>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</si>
  <si>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</si>
  <si>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</si>
  <si>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</si>
  <si>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</si>
  <si>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</si>
  <si>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</si>
  <si>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</si>
  <si>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</si>
  <si>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</si>
  <si>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</si>
  <si>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</si>
  <si>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</si>
  <si>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</si>
  <si>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</si>
  <si>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</si>
  <si>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</si>
  <si>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</si>
  <si>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</si>
  <si>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</si>
  <si>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</si>
  <si>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</si>
  <si>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</si>
  <si>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</si>
  <si>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</si>
  <si>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</si>
  <si>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</si>
  <si>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</si>
  <si>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</si>
  <si>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</si>
  <si>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</si>
  <si>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</si>
  <si>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</si>
  <si>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</si>
  <si>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</si>
  <si>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</si>
  <si>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</si>
  <si>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</si>
  <si>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</si>
  <si>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</si>
  <si>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</si>
  <si>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</si>
  <si>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</si>
  <si>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</si>
  <si>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</si>
  <si>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</si>
  <si>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</si>
  <si>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</si>
  <si>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</si>
  <si>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</si>
  <si>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</si>
  <si>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</si>
  <si>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</si>
  <si>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</si>
  <si>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</si>
  <si>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</si>
  <si>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</si>
  <si>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</si>
  <si>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</si>
  <si>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</si>
  <si>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</si>
  <si>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</si>
  <si>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</si>
  <si>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</si>
  <si>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</si>
  <si>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</si>
  <si>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</si>
  <si>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</si>
  <si>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</si>
  <si>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</si>
  <si>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</si>
  <si>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</si>
  <si>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</si>
  <si>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</si>
  <si>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</si>
  <si>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</si>
  <si>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</si>
  <si>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</si>
  <si>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</si>
  <si>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</si>
  <si>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</si>
  <si>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</si>
  <si>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</si>
  <si>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</si>
  <si>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</si>
  <si>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</si>
  <si>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</si>
  <si>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</si>
  <si>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</si>
  <si>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</si>
  <si>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</si>
  <si>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</si>
  <si>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</si>
  <si>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</si>
  <si>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</si>
  <si>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</si>
  <si>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</si>
  <si>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</si>
  <si>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</si>
  <si>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</si>
  <si>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</si>
  <si>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</si>
  <si>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</si>
  <si>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</si>
  <si>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</si>
  <si>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</si>
  <si>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</si>
  <si>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</si>
  <si>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</si>
  <si>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</si>
  <si>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</si>
  <si>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</si>
  <si>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</si>
  <si>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</si>
  <si>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</si>
  <si>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</si>
  <si>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</si>
  <si>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</si>
  <si>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</si>
  <si>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</si>
  <si>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</si>
  <si>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</si>
  <si>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</si>
  <si>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</si>
  <si>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</si>
  <si>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</si>
  <si>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</si>
  <si>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</si>
  <si>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</si>
  <si>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</si>
  <si>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</si>
  <si>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</si>
  <si>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</si>
  <si>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</si>
  <si>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</si>
  <si>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</si>
  <si>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</si>
  <si>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</si>
  <si>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</si>
  <si>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</si>
  <si>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</si>
  <si>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</si>
  <si>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</si>
  <si>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</si>
  <si>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</si>
  <si>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</si>
  <si>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</si>
  <si>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</si>
  <si>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</si>
  <si>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</si>
  <si>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</si>
  <si>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</si>
  <si>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</si>
  <si>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</si>
  <si>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</si>
  <si>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WNW</t>
    <phoneticPr fontId="3" type="noConversion"/>
  </si>
  <si>
    <t>-</t>
    <phoneticPr fontId="3" type="noConversion"/>
  </si>
  <si>
    <t>구름의 영향으로 오후/오전 플랫 건너 뜀</t>
    <phoneticPr fontId="3" type="noConversion"/>
  </si>
  <si>
    <t>월령 40%이상으로 방풍막 연결</t>
    <phoneticPr fontId="3" type="noConversion"/>
  </si>
  <si>
    <t>M_048881-048882:M</t>
    <phoneticPr fontId="3" type="noConversion"/>
  </si>
  <si>
    <t>M_048891-048892:T</t>
    <phoneticPr fontId="3" type="noConversion"/>
  </si>
  <si>
    <t>C_048901-048907</t>
    <phoneticPr fontId="3" type="noConversion"/>
  </si>
  <si>
    <t>NW</t>
    <phoneticPr fontId="3" type="noConversion"/>
  </si>
  <si>
    <t>[11:30] 짙은 구름으로 인한 관측 대기/ [17:05] 짙은 구름으로 인한 관측 종료</t>
    <phoneticPr fontId="3" type="noConversion"/>
  </si>
  <si>
    <t>돔 셔터 오류 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</si>
</sst>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0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45930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46.511627906976749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0.39374999999999999</v>
      </c>
      <c r="D9" s="8">
        <v>1.2</v>
      </c>
      <c r="E9" s="8">
        <v>20.5</v>
      </c>
      <c r="F9" s="8">
        <v>29.9</v>
      </c>
      <c r="G9" s="36" t="s">
        <v>190</v>
      </c>
      <c r="H9" s="8">
        <v>2.2000000000000002</v>
      </c>
      <c r="I9" s="36">
        <v>57.3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184</v>
      </c>
      <c r="E10" s="8">
        <v>18.5</v>
      </c>
      <c r="F10" s="8">
        <v>33.299999999999997</v>
      </c>
      <c r="G10" s="36" t="s">
        <v>190</v>
      </c>
      <c r="H10" s="8">
        <v>1.4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0.70833333333333337</v>
      </c>
      <c r="D11" s="15" t="s">
        <v>184</v>
      </c>
      <c r="E11" s="15">
        <v>17.100000000000001</v>
      </c>
      <c r="F11" s="15">
        <v>35.299999999999997</v>
      </c>
      <c r="G11" s="36" t="s">
        <v>183</v>
      </c>
      <c r="H11" s="15">
        <v>2.1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24.314583333333331</v>
      </c>
      <c r="D12" s="19">
        <f>AVERAGE(D9:D11)</f>
        <v>1.2</v>
      </c>
      <c r="E12" s="19">
        <f>AVERAGE(E9:E11)</f>
        <v>18.7</v>
      </c>
      <c r="F12" s="20">
        <f>AVERAGE(F9:F11)</f>
        <v>32.833333333333336</v>
      </c>
      <c r="G12" s="21"/>
      <c r="H12" s="22">
        <f>AVERAGE(H9:H11)</f>
        <v>1.9000000000000001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180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0.34375</v>
      </c>
      <c r="D17" s="28">
        <v>0.34444444444444444</v>
      </c>
      <c r="E17" s="28">
        <v>0.36458333333333331</v>
      </c>
      <c r="F17" s="28">
        <v>0.71250000000000002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0.71666666666666667</v>
      </c>
    </row>
    <row r="18" spans="2:16" ht="14.1" customHeight="1" x14ac:dyDescent="0.35">
      <c r="B18" s="35" t="s">
        <v>42</v>
      </c>
      <c r="C18" s="27">
        <v>48826</v>
      </c>
      <c r="D18" s="27">
        <v>48827</v>
      </c>
      <c r="E18" s="27">
        <v>48835</v>
      </c>
      <c r="F18" s="27">
        <v>48908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48913</v>
      </c>
    </row>
    <row r="19" spans="2:16" ht="14.1" customHeight="1" thickBot="1" x14ac:dyDescent="0.4">
      <c r="B19" s="13" t="s">
        <v>43</v>
      </c>
      <c r="C19" s="29"/>
      <c r="D19" s="27">
        <v>48831</v>
      </c>
      <c r="E19" s="30">
        <v>48907</v>
      </c>
      <c r="F19" s="30">
        <v>48912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73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0.11666666666666667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0.19305555555555556</v>
      </c>
      <c r="P30" s="46">
        <f>SUM(C30:J30,L30:N30)</f>
        <v>0.17916666666666667</v>
      </c>
    </row>
    <row r="31" spans="2:16" ht="14.1" customHeight="1" x14ac:dyDescent="0.35">
      <c r="B31" s="37" t="s">
        <v>169</v>
      </c>
      <c r="C31" s="47">
        <v>0.11666666666666667</v>
      </c>
      <c r="D31" s="7"/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>
        <v>0.19305555555555556</v>
      </c>
      <c r="P31" s="46">
        <f>SUM(C31:N31)</f>
        <v>0.17916666666666667</v>
      </c>
    </row>
    <row r="32" spans="2:16" ht="14.1" customHeight="1" x14ac:dyDescent="0.35">
      <c r="B32" s="37" t="s">
        <v>65</v>
      </c>
      <c r="C32" s="49">
        <v>3.3333333333333333E-2</v>
      </c>
      <c r="D32" s="50"/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>
        <v>0.19305555555555556</v>
      </c>
      <c r="P32" s="46">
        <f>SUM(C32:N32)</f>
        <v>9.5833333333333326E-2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8.3333333333333343E-2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8.3333333333333343E-2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188</v>
      </c>
      <c r="F36" s="145"/>
      <c r="G36" s="144" t="s">
        <v>189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185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1009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</v>
      </c>
      <c r="D72" s="60">
        <v>-161.19999999999999</v>
      </c>
      <c r="E72" s="96" t="s">
        <v>118</v>
      </c>
      <c r="F72" s="60">
        <v>22.2</v>
      </c>
      <c r="G72" s="60">
        <v>21.8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-154.9</v>
      </c>
      <c r="D73" s="60">
        <v>-154.5</v>
      </c>
      <c r="E73" s="98" t="s">
        <v>122</v>
      </c>
      <c r="F73" s="60">
        <v>31.5</v>
      </c>
      <c r="G73" s="60">
        <v>32.6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-210.2</v>
      </c>
      <c r="D74" s="60">
        <v>-205.1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-123.2</v>
      </c>
      <c r="D75" s="60">
        <v>-123.3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33.299999999999997</v>
      </c>
      <c r="D76" s="60">
        <v>33.6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31.3</v>
      </c>
      <c r="D77" s="60">
        <v>31.2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26.4</v>
      </c>
      <c r="D78" s="60">
        <v>26.2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24.8</v>
      </c>
      <c r="D79" s="60">
        <v>24.6</v>
      </c>
      <c r="E79" s="96" t="s">
        <v>152</v>
      </c>
      <c r="F79" s="60">
        <v>17.5</v>
      </c>
      <c r="G79" s="60">
        <v>18.7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1.2999999999999999E-5</v>
      </c>
      <c r="D80" s="115">
        <v>1.34E-5</v>
      </c>
      <c r="E80" s="98" t="s">
        <v>157</v>
      </c>
      <c r="F80" s="60">
        <v>40.6</v>
      </c>
      <c r="G80" s="60">
        <v>38.299999999999997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192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2025-09-30T17:18:17Z</dcterms:modified>
</cp:coreProperties>
</file>