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13B6852D-CD84-4F2E-9FBF-121B4B29BA3C}" xr6:coauthVersionLast="47" xr6:coauthVersionMax="47" xr10:uidLastSave="{00000000-0000-0000-0000-000000000000}"/>
  <bookViews>
    <workbookView xWindow="25428" yWindow="1340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<sst xmlns="http://schemas.openxmlformats.org/spreadsheetml/2006/main" count="210" uniqueCount="197">
  <si>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</si>
  <si>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</si>
  <si>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</si>
  <si>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</si>
  <si>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</si>
  <si>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</si>
  <si>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</si>
  <si>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</si>
  <si>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</si>
  <si>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</si>
  <si>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</si>
  <si>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</si>
  <si>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</si>
  <si>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</si>
  <si>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</si>
  <si>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</si>
  <si>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</si>
  <si>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</si>
  <si>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</si>
  <si>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</si>
  <si>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</si>
  <si>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</si>
  <si>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</si>
  <si>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</si>
  <si>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</si>
  <si>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</si>
  <si>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</si>
  <si>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</si>
  <si>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</si>
  <si>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</si>
  <si>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</si>
  <si>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</si>
  <si>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</si>
  <si>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</si>
  <si>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</si>
  <si>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</si>
  <si>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</si>
  <si>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</si>
  <si>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</si>
  <si>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</si>
  <si>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</si>
  <si>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</si>
  <si>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</si>
  <si>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</si>
  <si>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</si>
  <si>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</si>
  <si>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</si>
  <si>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</si>
  <si>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</si>
  <si>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</si>
  <si>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</si>
  <si>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</si>
  <si>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</si>
  <si>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</si>
  <si>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</si>
  <si>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</si>
  <si>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</si>
  <si>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</si>
  <si>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</si>
  <si>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</si>
  <si>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</si>
  <si>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</si>
  <si>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</si>
  <si>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</si>
  <si>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</si>
  <si>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</si>
  <si>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</si>
  <si>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</si>
  <si>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</si>
  <si>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</si>
  <si>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</si>
  <si>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</si>
  <si>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</si>
  <si>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</si>
  <si>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</si>
  <si>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</si>
  <si>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</si>
  <si>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</si>
  <si>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</si>
  <si>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</si>
  <si>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</si>
  <si>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</si>
  <si>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</si>
  <si>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</si>
  <si>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</si>
  <si>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</si>
  <si>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</si>
  <si>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</si>
  <si>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</si>
  <si>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</si>
  <si>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</si>
  <si>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</si>
  <si>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</si>
  <si>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</si>
  <si>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</si>
  <si>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</si>
  <si>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</si>
  <si>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</si>
  <si>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</si>
  <si>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</si>
  <si>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</si>
  <si>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</si>
  <si>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</si>
  <si>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</si>
  <si>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</si>
  <si>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</si>
  <si>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</si>
  <si>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</si>
  <si>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</si>
  <si>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</si>
  <si>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</si>
  <si>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</si>
  <si>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</si>
  <si>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</si>
  <si>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</si>
  <si>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</si>
  <si>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</si>
  <si>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</si>
  <si>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</si>
  <si>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</si>
  <si>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</si>
  <si>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</si>
  <si>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</si>
  <si>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</si>
  <si>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</si>
  <si>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</si>
  <si>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</si>
  <si>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</si>
  <si>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</si>
  <si>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</si>
  <si>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</si>
  <si>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</si>
  <si>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</si>
  <si>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</si>
  <si>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</si>
  <si>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</si>
  <si>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</si>
  <si>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</si>
  <si>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</si>
  <si>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</si>
  <si>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</si>
  <si>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</si>
  <si>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</si>
  <si>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</si>
  <si>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</si>
  <si>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</si>
  <si>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</si>
  <si>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</si>
  <si>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</si>
  <si>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</si>
  <si>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</si>
  <si>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</si>
  <si>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</si>
  <si>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</si>
  <si>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</si>
  <si>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</si>
  <si>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</si>
  <si>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</si>
  <si>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</si>
  <si>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</si>
  <si>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</si>
  <si>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</si>
  <si>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</si>
  <si>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</si>
  <si>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</si>
  <si>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</si>
  <si>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</si>
  <si>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</si>
  <si>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</si>
  <si>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</si>
  <si>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</si>
  <si>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</si>
  <si>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</si>
  <si>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</si>
  <si>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</si>
  <si>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</si>
  <si>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</si>
  <si>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</si>
  <si>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</si>
  <si>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</si>
  <si>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</si>
  <si>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</si>
  <si>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</si>
  <si>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</si>
  <si>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</si>
  <si>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김예은</t>
    <phoneticPr fontId="3" type="noConversion"/>
  </si>
  <si>
    <t>월령 40%미만으로 방풍막 해제</t>
    <phoneticPr fontId="3" type="noConversion"/>
  </si>
  <si>
    <t>10s/25k 15s/26k 19s/22k</t>
    <phoneticPr fontId="3" type="noConversion"/>
  </si>
  <si>
    <t>x</t>
    <phoneticPr fontId="3" type="noConversion"/>
  </si>
  <si>
    <t>I_048385</t>
    <phoneticPr fontId="3" type="noConversion"/>
  </si>
  <si>
    <t>SSW</t>
    <phoneticPr fontId="3" type="noConversion"/>
  </si>
  <si>
    <t>SSE</t>
    <phoneticPr fontId="3" type="noConversion"/>
  </si>
  <si>
    <t>SW</t>
    <phoneticPr fontId="3" type="noConversion"/>
  </si>
  <si>
    <t>I_048385 filter i와 초점 값 누락 됨</t>
    <phoneticPr fontId="3" type="noConversion"/>
  </si>
  <si>
    <t>11s/21k</t>
    <phoneticPr fontId="3" type="noConversion"/>
  </si>
  <si>
    <t>45s/21k 35s/25k</t>
    <phoneticPr fontId="3" type="noConversion"/>
  </si>
  <si>
    <t>DS9(영상확인) 2회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</si>
</sst>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0.39305555555555555</v>
      </c>
      <c r="D9" s="8">
        <v>1.5</v>
      </c>
      <c r="E9" s="8">
        <v>16.8</v>
      </c>
      <c r="F9" s="8">
        <v>38.799999999999997</v>
      </c>
      <c r="G9" s="36" t="s">
        <v>190</v>
      </c>
      <c r="H9" s="8">
        <v>1.7</v>
      </c>
      <c r="I9" s="36">
        <v>36.200000000000003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3.1</v>
      </c>
      <c r="E10" s="8">
        <v>13.6</v>
      </c>
      <c r="F10" s="8">
        <v>49.6</v>
      </c>
      <c r="G10" s="36" t="s">
        <v>191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0.7680555555555556</v>
      </c>
      <c r="D11" s="15">
        <v>1.4</v>
      </c>
      <c r="E11" s="15">
        <v>14.1</v>
      </c>
      <c r="F11" s="15">
        <v>40.5</v>
      </c>
      <c r="G11" s="36" t="s">
        <v>192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24.375</v>
      </c>
      <c r="D12" s="19">
        <f>AVERAGE(D9:D11)</f>
        <v>2</v>
      </c>
      <c r="E12" s="19">
        <f>AVERAGE(E9:E11)</f>
        <v>14.833333333333334</v>
      </c>
      <c r="F12" s="20">
        <f>AVERAGE(F9:F11)</f>
        <v>42.966666666666669</v>
      </c>
      <c r="G12" s="21"/>
      <c r="H12" s="22">
        <f>AVERAGE(H9:H11)</f>
        <v>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0.34513888888888888</v>
      </c>
      <c r="D17" s="28">
        <v>0.34583333333333333</v>
      </c>
      <c r="E17" s="28">
        <v>0.36458333333333331</v>
      </c>
      <c r="F17" s="28">
        <v>0.51527777777777772</v>
      </c>
      <c r="G17" s="28">
        <v>0.57847222222222228</v>
      </c>
      <c r="H17" s="28">
        <v>0.76875000000000004</v>
      </c>
      <c r="I17" s="28">
        <v>0.79791666666666672</v>
      </c>
      <c r="J17" s="28"/>
      <c r="K17" s="28"/>
      <c r="L17" s="28"/>
      <c r="M17" s="28"/>
      <c r="N17" s="28"/>
      <c r="O17" s="28"/>
      <c r="P17" s="28">
        <v>0.81041666666666667</v>
      </c>
    </row>
    <row r="18" spans="2:16" ht="14.1" customHeight="1" x14ac:dyDescent="0.35">
      <c r="B18" s="35" t="s">
        <v>42</v>
      </c>
      <c r="C18" s="27">
        <v>48238</v>
      </c>
      <c r="D18" s="27">
        <v>48239</v>
      </c>
      <c r="E18" s="27">
        <v>48253</v>
      </c>
      <c r="F18" s="27">
        <v>48350</v>
      </c>
      <c r="G18" s="27">
        <v>48391</v>
      </c>
      <c r="H18" s="27">
        <v>48516</v>
      </c>
      <c r="I18" s="27">
        <v>48530</v>
      </c>
      <c r="J18" s="27"/>
      <c r="K18" s="27"/>
      <c r="L18" s="27"/>
      <c r="M18" s="27"/>
      <c r="N18" s="27"/>
      <c r="O18" s="27"/>
      <c r="P18" s="114">
        <v>48542</v>
      </c>
    </row>
    <row r="19" spans="2:16" ht="14.1" customHeight="1" thickBot="1" x14ac:dyDescent="0.4">
      <c r="B19" s="13" t="s">
        <v>43</v>
      </c>
      <c r="C19" s="29"/>
      <c r="D19" s="27">
        <v>48250</v>
      </c>
      <c r="E19" s="30">
        <v>48349</v>
      </c>
      <c r="F19" s="30">
        <v>48390</v>
      </c>
      <c r="G19" s="30">
        <v>48515</v>
      </c>
      <c r="H19" s="30">
        <v>48529</v>
      </c>
      <c r="I19" s="30">
        <v>48541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97</v>
      </c>
      <c r="F20" s="33">
        <f>IF(ISNUMBER(F18),F19-F18+1,"")</f>
        <v>41</v>
      </c>
      <c r="G20" s="33">
        <f>IF(ISNUMBER(G18),G19-G18+1,"")</f>
        <v>125</v>
      </c>
      <c r="H20" s="33">
        <f>IF(ISNUMBER(H18),H19-H18+1,"")</f>
        <v>14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0.35208333333333336</v>
      </c>
      <c r="D23" s="112">
        <v>0.35416666666666669</v>
      </c>
      <c r="E23" s="36" t="s">
        <v>48</v>
      </c>
      <c r="F23" s="165" t="s">
        <v>187</v>
      </c>
      <c r="G23" s="165"/>
      <c r="H23" s="165"/>
      <c r="I23" s="165"/>
      <c r="J23" s="102">
        <v>0.7993055555555556</v>
      </c>
      <c r="K23" s="102">
        <v>0.80069444444444449</v>
      </c>
      <c r="L23" s="112" t="s">
        <v>164</v>
      </c>
      <c r="M23" s="165" t="s">
        <v>195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 t="s">
        <v>188</v>
      </c>
      <c r="G25" s="165"/>
      <c r="H25" s="165"/>
      <c r="I25" s="165"/>
      <c r="J25" s="102">
        <v>0.80555555555555558</v>
      </c>
      <c r="K25" s="102">
        <v>0.80555555555555558</v>
      </c>
      <c r="L25" s="36" t="s">
        <v>49</v>
      </c>
      <c r="M25" s="165" t="s">
        <v>194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0.12361111111111112</v>
      </c>
      <c r="D30" s="43">
        <v>0.19027777777777777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0.37638888888888888</v>
      </c>
    </row>
    <row r="31" spans="2:16" ht="14.1" customHeight="1" x14ac:dyDescent="0.35">
      <c r="B31" s="37" t="s">
        <v>169</v>
      </c>
      <c r="C31" s="47">
        <v>0.15069444444444444</v>
      </c>
      <c r="D31" s="7">
        <v>0.19027777777777777</v>
      </c>
      <c r="E31" s="7">
        <v>6.3194444444444442E-2</v>
      </c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0.42291666666666666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0.15069444444444444</v>
      </c>
      <c r="D34" s="106">
        <f t="shared" ref="D34:P34" si="1">D31-D32-D33</f>
        <v>0.19027777777777777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0.42291666666666666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880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-161.30000000000001</v>
      </c>
      <c r="D72" s="60">
        <v>-163.1</v>
      </c>
      <c r="E72" s="96" t="s">
        <v>118</v>
      </c>
      <c r="F72" s="60">
        <v>22.1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-154.69999999999999</v>
      </c>
      <c r="D73" s="60">
        <v>-157.9</v>
      </c>
      <c r="E73" s="98" t="s">
        <v>122</v>
      </c>
      <c r="F73" s="60">
        <v>33.9</v>
      </c>
      <c r="G73" s="60">
        <v>34.200000000000003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-209.7</v>
      </c>
      <c r="D74" s="60">
        <v>-212.4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-122.6</v>
      </c>
      <c r="D75" s="60">
        <v>-127.8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33.4</v>
      </c>
      <c r="D76" s="60">
        <v>30.4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31.2</v>
      </c>
      <c r="D77" s="60">
        <v>28.4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26.3</v>
      </c>
      <c r="D78" s="60">
        <v>23.4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24.7</v>
      </c>
      <c r="D79" s="60">
        <v>21.9</v>
      </c>
      <c r="E79" s="96" t="s">
        <v>152</v>
      </c>
      <c r="F79" s="60">
        <v>17.7</v>
      </c>
      <c r="G79" s="60">
        <v>14.1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1.3200000000000001E-5</v>
      </c>
      <c r="E80" s="98" t="s">
        <v>157</v>
      </c>
      <c r="F80" s="60">
        <v>43.2</v>
      </c>
      <c r="G80" s="60">
        <v>47.6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2025-09-28T19:32:08Z</dcterms:modified>
</cp:coreProperties>
</file>