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A824A7C4-AF41-467C-B1A0-F26E9A9CBCBA}" xr6:coauthVersionLast="47" xr6:coauthVersionMax="47" xr10:uidLastSave="{00000000-0000-0000-0000-000000000000}"/>
  <bookViews>
    <workbookView xWindow="25152" yWindow="1414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<sst xmlns="http://schemas.openxmlformats.org/spreadsheetml/2006/main" count="214" uniqueCount="201">
  <si>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</si>
  <si>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</si>
  <si>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</si>
  <si>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</si>
  <si>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</si>
  <si>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</si>
  <si>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</si>
  <si>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</si>
  <si>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</si>
  <si>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</si>
  <si>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</si>
  <si>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</si>
  <si>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</si>
  <si>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</si>
  <si>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</si>
  <si>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</si>
  <si>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</si>
  <si>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</si>
  <si>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</si>
  <si>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</si>
  <si>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</si>
  <si>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</si>
  <si>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</si>
  <si>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</si>
  <si>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</si>
  <si>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</si>
  <si>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</si>
  <si>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</si>
  <si>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</si>
  <si>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</si>
  <si>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</si>
  <si>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</si>
  <si>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</si>
  <si>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</si>
  <si>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</si>
  <si>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</si>
  <si>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</si>
  <si>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</si>
  <si>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</si>
  <si>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</si>
  <si>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</si>
  <si>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</si>
  <si>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</si>
  <si>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</si>
  <si>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</si>
  <si>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</si>
  <si>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</si>
  <si>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</si>
  <si>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</si>
  <si>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</si>
  <si>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</si>
  <si>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</si>
  <si>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</si>
  <si>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</si>
  <si>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</si>
  <si>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</si>
  <si>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</si>
  <si>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</si>
  <si>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</si>
  <si>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</si>
  <si>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</si>
  <si>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</si>
  <si>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</si>
  <si>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</si>
  <si>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</si>
  <si>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</si>
  <si>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</si>
  <si>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</si>
  <si>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</si>
  <si>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</si>
  <si>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</si>
  <si>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</si>
  <si>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</si>
  <si>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</si>
  <si>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</si>
  <si>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</si>
  <si>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</si>
  <si>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</si>
  <si>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</si>
  <si>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</si>
  <si>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</si>
  <si>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</si>
  <si>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</si>
  <si>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</si>
  <si>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</si>
  <si>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</si>
  <si>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</si>
  <si>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</si>
  <si>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</si>
  <si>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</si>
  <si>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</si>
  <si>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</si>
  <si>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</si>
  <si>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</si>
  <si>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</si>
  <si>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</si>
  <si>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</si>
  <si>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</si>
  <si>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</si>
  <si>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</si>
  <si>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</si>
  <si>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</si>
  <si>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</si>
  <si>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</si>
  <si>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</si>
  <si>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</si>
  <si>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</si>
  <si>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</si>
  <si>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</si>
  <si>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</si>
  <si>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</si>
  <si>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</si>
  <si>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</si>
  <si>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</si>
  <si>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</si>
  <si>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</si>
  <si>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</si>
  <si>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</si>
  <si>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</si>
  <si>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</si>
  <si>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</si>
  <si>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</si>
  <si>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</si>
  <si>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</si>
  <si>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</si>
  <si>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</si>
  <si>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</si>
  <si>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</si>
  <si>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</si>
  <si>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</si>
  <si>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</si>
  <si>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</si>
  <si>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</si>
  <si>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</si>
  <si>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</si>
  <si>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</si>
  <si>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</si>
  <si>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</si>
  <si>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</si>
  <si>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</si>
  <si>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</si>
  <si>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</si>
  <si>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</si>
  <si>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</si>
  <si>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</si>
  <si>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</si>
  <si>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</si>
  <si>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</si>
  <si>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</si>
  <si>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</si>
  <si>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</si>
  <si>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</si>
  <si>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</si>
  <si>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</si>
  <si>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</si>
  <si>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</si>
  <si>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</si>
  <si>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</si>
  <si>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</si>
  <si>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</si>
  <si>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</si>
  <si>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</si>
  <si>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</si>
  <si>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</si>
  <si>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</si>
  <si>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</si>
  <si>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</si>
  <si>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</si>
  <si>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</si>
  <si>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</si>
  <si>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</si>
  <si>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</si>
  <si>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</si>
  <si>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</si>
  <si>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</si>
  <si>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</si>
  <si>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</si>
  <si>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</si>
  <si>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</si>
  <si>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</si>
  <si>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</si>
  <si>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</si>
  <si>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</si>
  <si>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</si>
  <si>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TMT</t>
    <phoneticPr fontId="3" type="noConversion"/>
  </si>
  <si>
    <t>KAMP</t>
    <phoneticPr fontId="3" type="noConversion"/>
  </si>
  <si>
    <t>SE</t>
    <phoneticPr fontId="3" type="noConversion"/>
  </si>
  <si>
    <t>S</t>
    <phoneticPr fontId="3" type="noConversion"/>
  </si>
  <si>
    <t>KSP</t>
    <phoneticPr fontId="3" type="noConversion"/>
  </si>
  <si>
    <t>DS9(영상확인) 3회 꺼짐</t>
    <phoneticPr fontId="3" type="noConversion"/>
  </si>
  <si>
    <t>변화 없다가 갑자기 [12:00] 이후로 초점이 모이게 나옴</t>
    <phoneticPr fontId="3" type="noConversion"/>
  </si>
  <si>
    <t>[11:00] 습도, 풍속 및 구름의 영향은 없으나 계속 되는 gmon초점 조정에도 초점이 안맞아서 Actuator 초기화 후 초점 재실행 함/</t>
    <phoneticPr fontId="3" type="noConversion"/>
  </si>
  <si>
    <t>M_047241-047242:K</t>
    <phoneticPr fontId="3" type="noConversion"/>
  </si>
  <si>
    <t>E_047319</t>
    <phoneticPr fontId="3" type="noConversion"/>
  </si>
  <si>
    <t>[047320] 같은 위치에서 Dec oscillation이 다시 발생해 EIB 재실행하고 Stow로 망원경을 살짝 움직힌 후 관측 위치로 보냄/ 정상화 됨</t>
    <phoneticPr fontId="3" type="noConversion"/>
  </si>
  <si>
    <t>M_047418-047419:M</t>
    <phoneticPr fontId="3" type="noConversion"/>
  </si>
  <si>
    <t>SSW</t>
    <phoneticPr fontId="3" type="noConversion"/>
  </si>
  <si>
    <t>[16:40] 이후로 평균 풍속이 4m/s ~ 7m/s으로 높아짐</t>
    <phoneticPr fontId="3" type="noConversion"/>
  </si>
  <si>
    <t>M_047466-047467:T</t>
    <phoneticPr fontId="3" type="noConversion"/>
  </si>
  <si>
    <t>옅은 구름의 영향으로 오후/오전 플랫 건너 뜀</t>
    <phoneticPr fontId="3" type="noConversion"/>
  </si>
  <si>
    <t>E_047319 풍속은 낮으나 3차례 Dec oscillation으로 인한 포인팅 실패로 수동 관측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</si>
</sst>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45924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0.39097222222222222</v>
      </c>
      <c r="D9" s="8">
        <v>1.8</v>
      </c>
      <c r="E9" s="8">
        <v>9.9</v>
      </c>
      <c r="F9" s="8">
        <v>61.9</v>
      </c>
      <c r="G9" s="36" t="s">
        <v>187</v>
      </c>
      <c r="H9" s="8">
        <v>0.7</v>
      </c>
      <c r="I9" s="36">
        <v>4.8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1.6</v>
      </c>
      <c r="E10" s="8">
        <v>8</v>
      </c>
      <c r="F10" s="8">
        <v>64.599999999999994</v>
      </c>
      <c r="G10" s="36" t="s">
        <v>186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0.77152777777777781</v>
      </c>
      <c r="D11" s="15">
        <v>2.2000000000000002</v>
      </c>
      <c r="E11" s="15">
        <v>6.9</v>
      </c>
      <c r="F11" s="15">
        <v>66.3</v>
      </c>
      <c r="G11" s="36" t="s">
        <v>196</v>
      </c>
      <c r="H11" s="15">
        <v>3.5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24.380555555555556</v>
      </c>
      <c r="D12" s="19">
        <f>AVERAGE(D9:D11)</f>
        <v>1.8666666666666669</v>
      </c>
      <c r="E12" s="19">
        <f>AVERAGE(E9:E11)</f>
        <v>8.2666666666666657</v>
      </c>
      <c r="F12" s="20">
        <f>AVERAGE(F9:F11)</f>
        <v>64.266666666666666</v>
      </c>
      <c r="G12" s="21"/>
      <c r="H12" s="22">
        <f>AVERAGE(H9:H11)</f>
        <v>2.1666666666666665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27" t="s">
        <v>188</v>
      </c>
      <c r="H16" s="27" t="s">
        <v>184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0.34027777777777779</v>
      </c>
      <c r="D17" s="28">
        <v>0.34166666666666667</v>
      </c>
      <c r="E17" s="28">
        <v>0.36736111111111114</v>
      </c>
      <c r="F17" s="28">
        <v>0.52847222222222223</v>
      </c>
      <c r="G17" s="28">
        <v>0.59027777777777779</v>
      </c>
      <c r="H17" s="28">
        <v>0.77430555555555558</v>
      </c>
      <c r="I17" s="28">
        <v>0.80208333333333337</v>
      </c>
      <c r="J17" s="28"/>
      <c r="K17" s="28"/>
      <c r="L17" s="28"/>
      <c r="M17" s="28"/>
      <c r="N17" s="28"/>
      <c r="O17" s="28"/>
      <c r="P17" s="28">
        <v>0.80625000000000002</v>
      </c>
    </row>
    <row r="18" spans="2:16" ht="14.1" customHeight="1" x14ac:dyDescent="0.35">
      <c r="B18" s="35" t="s">
        <v>42</v>
      </c>
      <c r="C18" s="27">
        <v>47198</v>
      </c>
      <c r="D18" s="27">
        <v>47199</v>
      </c>
      <c r="E18" s="27">
        <v>47206</v>
      </c>
      <c r="F18" s="27">
        <v>47302</v>
      </c>
      <c r="G18" s="27">
        <v>47339</v>
      </c>
      <c r="H18" s="27">
        <v>47458</v>
      </c>
      <c r="I18" s="27">
        <v>47474</v>
      </c>
      <c r="J18" s="27"/>
      <c r="K18" s="27"/>
      <c r="L18" s="27"/>
      <c r="M18" s="27"/>
      <c r="N18" s="27"/>
      <c r="O18" s="27"/>
      <c r="P18" s="114">
        <v>47479</v>
      </c>
    </row>
    <row r="19" spans="2:16" ht="14.1" customHeight="1" thickBot="1" x14ac:dyDescent="0.4">
      <c r="B19" s="13" t="s">
        <v>43</v>
      </c>
      <c r="C19" s="29"/>
      <c r="D19" s="27">
        <v>47203</v>
      </c>
      <c r="E19" s="30">
        <v>47301</v>
      </c>
      <c r="F19" s="30">
        <v>47338</v>
      </c>
      <c r="G19" s="30">
        <v>47457</v>
      </c>
      <c r="H19" s="30">
        <v>47473</v>
      </c>
      <c r="I19" s="30">
        <v>47478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96</v>
      </c>
      <c r="F20" s="33">
        <f>IF(ISNUMBER(F18),F19-F18+1,"")</f>
        <v>37</v>
      </c>
      <c r="G20" s="33">
        <f>IF(ISNUMBER(G18),G19-G18+1,"")</f>
        <v>119</v>
      </c>
      <c r="H20" s="33">
        <f>IF(ISNUMBER(H18),H19-H18+1,"")</f>
        <v>16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0.13680555555555557</v>
      </c>
      <c r="D30" s="43">
        <v>0.18194444444444444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0.38124999999999998</v>
      </c>
    </row>
    <row r="31" spans="2:16" ht="14.1" customHeight="1" x14ac:dyDescent="0.35">
      <c r="B31" s="37" t="s">
        <v>169</v>
      </c>
      <c r="C31" s="47">
        <v>0.16111111111111112</v>
      </c>
      <c r="D31" s="7">
        <v>0.18402777777777779</v>
      </c>
      <c r="E31" s="7">
        <v>6.25E-2</v>
      </c>
      <c r="F31" s="7"/>
      <c r="G31" s="7"/>
      <c r="H31" s="7"/>
      <c r="I31" s="7"/>
      <c r="J31" s="7"/>
      <c r="K31" s="7">
        <v>2.2916666666666665E-2</v>
      </c>
      <c r="L31" s="7"/>
      <c r="M31" s="7"/>
      <c r="N31" s="7"/>
      <c r="O31" s="48"/>
      <c r="P31" s="46">
        <f>SUM(C31:N31)</f>
        <v>0.43055555555555552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0.16111111111111112</v>
      </c>
      <c r="D34" s="106">
        <f t="shared" ref="D34:P34" si="1">D31-D32-D33</f>
        <v>0.18402777777777779</v>
      </c>
      <c r="E34" s="106">
        <f t="shared" si="1"/>
        <v>6.25E-2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2.2916666666666665E-2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0.43055555555555552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192</v>
      </c>
      <c r="D36" s="156"/>
      <c r="E36" s="155" t="s">
        <v>193</v>
      </c>
      <c r="F36" s="156"/>
      <c r="G36" s="155" t="s">
        <v>195</v>
      </c>
      <c r="H36" s="156"/>
      <c r="I36" s="155" t="s">
        <v>198</v>
      </c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200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194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 t="s">
        <v>197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579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-162.19999999999999</v>
      </c>
      <c r="D72" s="60">
        <v>-164.5</v>
      </c>
      <c r="E72" s="96" t="s">
        <v>118</v>
      </c>
      <c r="F72" s="60">
        <v>20.100000000000001</v>
      </c>
      <c r="G72" s="60">
        <v>19.3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-156.19999999999999</v>
      </c>
      <c r="D73" s="60">
        <v>-160.6</v>
      </c>
      <c r="E73" s="98" t="s">
        <v>122</v>
      </c>
      <c r="F73" s="60">
        <v>36.6</v>
      </c>
      <c r="G73" s="60">
        <v>34.700000000000003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-206.2</v>
      </c>
      <c r="D74" s="60">
        <v>-204.4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-124.8</v>
      </c>
      <c r="D75" s="60">
        <v>-132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31.4</v>
      </c>
      <c r="D76" s="60">
        <v>28.5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29.2</v>
      </c>
      <c r="D77" s="60">
        <v>27.1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24.2</v>
      </c>
      <c r="D78" s="60">
        <v>22.2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22.6</v>
      </c>
      <c r="D79" s="60">
        <v>20.8</v>
      </c>
      <c r="E79" s="96" t="s">
        <v>152</v>
      </c>
      <c r="F79" s="60">
        <v>16</v>
      </c>
      <c r="G79" s="60">
        <v>8.1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1.3499999999999999E-5</v>
      </c>
      <c r="D80" s="115">
        <v>1.29E-5</v>
      </c>
      <c r="E80" s="98" t="s">
        <v>157</v>
      </c>
      <c r="F80" s="60">
        <v>49.1</v>
      </c>
      <c r="G80" s="60">
        <v>70.599999999999994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189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2025-09-24T19:32:14Z</dcterms:modified>
</cp:coreProperties>
</file>