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A6384B0E-2C0A-4C72-B04F-A4B04B435E2E}" xr6:coauthVersionLast="47" xr6:coauthVersionMax="47" xr10:uidLastSave="{00000000-0000-0000-0000-000000000000}"/>
  <bookViews>
    <workbookView xWindow="25920" yWindow="1465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<sst xmlns="http://schemas.openxmlformats.org/spreadsheetml/2006/main" count="219" uniqueCount="205">
  <si>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</si>
  <si>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</si>
  <si>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</si>
  <si>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</si>
  <si>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</si>
  <si>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</si>
  <si>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</si>
  <si>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</si>
  <si>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</si>
  <si>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</si>
  <si>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</si>
  <si>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</si>
  <si>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</si>
  <si>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</si>
  <si>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</si>
  <si>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</si>
  <si>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</si>
  <si>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</si>
  <si>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</si>
  <si>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</si>
  <si>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</si>
  <si>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</si>
  <si>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</si>
  <si>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</si>
  <si>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</si>
  <si>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</si>
  <si>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</si>
  <si>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</si>
  <si>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</si>
  <si>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</si>
  <si>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</si>
  <si>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</si>
  <si>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</si>
  <si>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</si>
  <si>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</si>
  <si>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</si>
  <si>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</si>
  <si>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</si>
  <si>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</si>
  <si>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</si>
  <si>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</si>
  <si>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</si>
  <si>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</si>
  <si>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</si>
  <si>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</si>
  <si>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</si>
  <si>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</si>
  <si>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</si>
  <si>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</si>
  <si>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</si>
  <si>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</si>
  <si>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</si>
  <si>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</si>
  <si>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</si>
  <si>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</si>
  <si>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</si>
  <si>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</si>
  <si>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</si>
  <si>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</si>
  <si>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</si>
  <si>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</si>
  <si>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</si>
  <si>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</si>
  <si>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</si>
  <si>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</si>
  <si>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</si>
  <si>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</si>
  <si>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</si>
  <si>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</si>
  <si>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</si>
  <si>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</si>
  <si>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</si>
  <si>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</si>
  <si>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</si>
  <si>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</si>
  <si>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</si>
  <si>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</si>
  <si>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</si>
  <si>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</si>
  <si>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</si>
  <si>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</si>
  <si>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</si>
  <si>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</si>
  <si>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</si>
  <si>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</si>
  <si>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</si>
  <si>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</si>
  <si>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</si>
  <si>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</si>
  <si>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</si>
  <si>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</si>
  <si>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</si>
  <si>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</si>
  <si>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</si>
  <si>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</si>
  <si>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</si>
  <si>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</si>
  <si>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</si>
  <si>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</si>
  <si>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</si>
  <si>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</si>
  <si>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</si>
  <si>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</si>
  <si>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</si>
  <si>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</si>
  <si>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</si>
  <si>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</si>
  <si>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</si>
  <si>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</si>
  <si>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</si>
  <si>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</si>
  <si>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</si>
  <si>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</si>
  <si>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</si>
  <si>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</si>
  <si>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</si>
  <si>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</si>
  <si>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</si>
  <si>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</si>
  <si>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</si>
  <si>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</si>
  <si>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</si>
  <si>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</si>
  <si>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</si>
  <si>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</si>
  <si>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</si>
  <si>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</si>
  <si>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</si>
  <si>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</si>
  <si>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</si>
  <si>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</si>
  <si>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</si>
  <si>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</si>
  <si>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</si>
  <si>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</si>
  <si>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</si>
  <si>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</si>
  <si>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</si>
  <si>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</si>
  <si>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</si>
  <si>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</si>
  <si>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</si>
  <si>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</si>
  <si>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</si>
  <si>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</si>
  <si>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</si>
  <si>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</si>
  <si>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</si>
  <si>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</si>
  <si>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</si>
  <si>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</si>
  <si>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</si>
  <si>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</si>
  <si>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</si>
  <si>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</si>
  <si>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</si>
  <si>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</si>
  <si>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</si>
  <si>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</si>
  <si>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</si>
  <si>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</si>
  <si>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</si>
  <si>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</si>
  <si>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</si>
  <si>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</si>
  <si>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</si>
  <si>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</si>
  <si>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</si>
  <si>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</si>
  <si>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</si>
  <si>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</si>
  <si>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</si>
  <si>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</si>
  <si>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</si>
  <si>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</si>
  <si>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</si>
  <si>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</si>
  <si>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</si>
  <si>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</si>
  <si>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</si>
  <si>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</si>
  <si>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</si>
  <si>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</si>
  <si>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</si>
  <si>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KSP</t>
    <phoneticPr fontId="3" type="noConversion"/>
  </si>
  <si>
    <t>월령 40% 이하로 방풍막 연결 해제</t>
    <phoneticPr fontId="3" type="noConversion"/>
  </si>
  <si>
    <t>TMT</t>
    <phoneticPr fontId="3" type="noConversion"/>
  </si>
  <si>
    <t>T_045447</t>
    <phoneticPr fontId="3" type="noConversion"/>
  </si>
  <si>
    <t>I_045371</t>
    <phoneticPr fontId="3" type="noConversion"/>
  </si>
  <si>
    <t>I_045321</t>
    <phoneticPr fontId="3" type="noConversion"/>
  </si>
  <si>
    <t>E_045330</t>
    <phoneticPr fontId="3" type="noConversion"/>
  </si>
  <si>
    <t>I_045321 RA/DEC/alt 값이 빠져있음</t>
    <phoneticPr fontId="3" type="noConversion"/>
  </si>
  <si>
    <t>E_045330 여명으로 인한 과다 노출발생</t>
    <phoneticPr fontId="3" type="noConversion"/>
  </si>
  <si>
    <t>I_045371 filter I와 초점 값 누락 됨</t>
    <phoneticPr fontId="3" type="noConversion"/>
  </si>
  <si>
    <t>HA limit으로 BLG #317-320/322/324-328/330 스킵 함</t>
    <phoneticPr fontId="3" type="noConversion"/>
  </si>
  <si>
    <t>M_045451</t>
    <phoneticPr fontId="3" type="noConversion"/>
  </si>
  <si>
    <t>T_045447 HA limit으로 망원경이 멈추면서 별이 흐름</t>
    <phoneticPr fontId="3" type="noConversion"/>
  </si>
  <si>
    <t>E_045569</t>
    <phoneticPr fontId="3" type="noConversion"/>
  </si>
  <si>
    <t>E_045569 Full Shutter 안닫힘 / 다음장부터 정상화 됨</t>
    <phoneticPr fontId="3" type="noConversion"/>
  </si>
  <si>
    <t>N</t>
    <phoneticPr fontId="3" type="noConversion"/>
  </si>
  <si>
    <t>SSE</t>
    <phoneticPr fontId="3" type="noConversion"/>
  </si>
  <si>
    <t>10s/30k 15s/30k 20s/26k 27s/22k</t>
    <phoneticPr fontId="3" type="noConversion"/>
  </si>
  <si>
    <t>18s/24k 26s/24k 35s/23k</t>
    <phoneticPr fontId="3" type="noConversion"/>
  </si>
  <si>
    <t>60s/27k 28s/30k 13s/21k</t>
    <phoneticPr fontId="3" type="noConversion"/>
  </si>
  <si>
    <t>18s/21k 13s/25k 9s/25k 6s/25k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</si>
</sst>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0.38680555555555557</v>
      </c>
      <c r="D9" s="8">
        <v>2.5</v>
      </c>
      <c r="E9" s="8">
        <v>9.1</v>
      </c>
      <c r="F9" s="8">
        <v>70.400000000000006</v>
      </c>
      <c r="G9" s="36" t="s">
        <v>199</v>
      </c>
      <c r="H9" s="8">
        <v>0.5</v>
      </c>
      <c r="I9" s="36">
        <v>25.1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3</v>
      </c>
      <c r="E10" s="8">
        <v>6.3</v>
      </c>
      <c r="F10" s="8">
        <v>58.2</v>
      </c>
      <c r="G10" s="36" t="s">
        <v>200</v>
      </c>
      <c r="H10" s="8">
        <v>6.1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0.77777777777777779</v>
      </c>
      <c r="D11" s="15">
        <v>2.2999999999999998</v>
      </c>
      <c r="E11" s="15">
        <v>5.7</v>
      </c>
      <c r="F11" s="15">
        <v>52.5</v>
      </c>
      <c r="G11" s="36" t="s">
        <v>200</v>
      </c>
      <c r="H11" s="15">
        <v>5.9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24.390972222222224</v>
      </c>
      <c r="D12" s="19">
        <f>AVERAGE(D9:D11)</f>
        <v>2.6</v>
      </c>
      <c r="E12" s="19">
        <f>AVERAGE(E9:E11)</f>
        <v>7.0333333333333323</v>
      </c>
      <c r="F12" s="20">
        <f>AVERAGE(F9:F11)</f>
        <v>60.366666666666674</v>
      </c>
      <c r="G12" s="21"/>
      <c r="H12" s="22">
        <f>AVERAGE(H9:H11)</f>
        <v>4.166666666666667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186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0.33750000000000002</v>
      </c>
      <c r="D17" s="28">
        <v>0.33819444444444446</v>
      </c>
      <c r="E17" s="28">
        <v>0.35555555555555557</v>
      </c>
      <c r="F17" s="28">
        <v>0.54791666666666672</v>
      </c>
      <c r="G17" s="28">
        <v>0.61111111111111116</v>
      </c>
      <c r="H17" s="28">
        <v>0.78194444444444444</v>
      </c>
      <c r="I17" s="28">
        <v>0.80763888888888891</v>
      </c>
      <c r="J17" s="28"/>
      <c r="K17" s="28"/>
      <c r="L17" s="28"/>
      <c r="M17" s="28"/>
      <c r="N17" s="28"/>
      <c r="O17" s="28"/>
      <c r="P17" s="28">
        <v>0.82222222222222219</v>
      </c>
    </row>
    <row r="18" spans="2:16" ht="14.1" customHeight="1" x14ac:dyDescent="0.35">
      <c r="B18" s="35" t="s">
        <v>42</v>
      </c>
      <c r="C18" s="27">
        <v>45316</v>
      </c>
      <c r="D18" s="27">
        <v>45317</v>
      </c>
      <c r="E18" s="27">
        <v>45330</v>
      </c>
      <c r="F18" s="27">
        <v>45454</v>
      </c>
      <c r="G18" s="27">
        <v>45490</v>
      </c>
      <c r="H18" s="27">
        <v>45599</v>
      </c>
      <c r="I18" s="27">
        <v>45613</v>
      </c>
      <c r="J18" s="27"/>
      <c r="K18" s="27"/>
      <c r="L18" s="27"/>
      <c r="M18" s="27"/>
      <c r="N18" s="27"/>
      <c r="O18" s="27"/>
      <c r="P18" s="114">
        <v>45626</v>
      </c>
    </row>
    <row r="19" spans="2:16" ht="14.1" customHeight="1" thickBot="1" x14ac:dyDescent="0.4">
      <c r="B19" s="13" t="s">
        <v>43</v>
      </c>
      <c r="C19" s="29"/>
      <c r="D19" s="27">
        <v>45329</v>
      </c>
      <c r="E19" s="30">
        <v>45453</v>
      </c>
      <c r="F19" s="30">
        <v>45489</v>
      </c>
      <c r="G19" s="30">
        <v>45605</v>
      </c>
      <c r="H19" s="30">
        <v>45612</v>
      </c>
      <c r="I19" s="30">
        <v>45625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124</v>
      </c>
      <c r="F20" s="33">
        <f>IF(ISNUMBER(F18),F19-F18+1,"")</f>
        <v>36</v>
      </c>
      <c r="G20" s="33">
        <f>IF(ISNUMBER(G18),G19-G18+1,"")</f>
        <v>116</v>
      </c>
      <c r="H20" s="33">
        <f>IF(ISNUMBER(H18),H19-H18+1,"")</f>
        <v>14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0.34722222222222221</v>
      </c>
      <c r="D24" s="102">
        <v>0.35</v>
      </c>
      <c r="E24" s="109" t="s">
        <v>177</v>
      </c>
      <c r="F24" s="165" t="s">
        <v>201</v>
      </c>
      <c r="G24" s="165"/>
      <c r="H24" s="165"/>
      <c r="I24" s="165"/>
      <c r="J24" s="102">
        <v>0.80763888888888891</v>
      </c>
      <c r="K24" s="102">
        <v>0.8125</v>
      </c>
      <c r="L24" s="36" t="s">
        <v>175</v>
      </c>
      <c r="M24" s="165" t="s">
        <v>203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0.35208333333333336</v>
      </c>
      <c r="D26" s="102">
        <v>0.35486111111111113</v>
      </c>
      <c r="E26" s="109" t="s">
        <v>164</v>
      </c>
      <c r="F26" s="165" t="s">
        <v>202</v>
      </c>
      <c r="G26" s="165"/>
      <c r="H26" s="165"/>
      <c r="I26" s="165"/>
      <c r="J26" s="102">
        <v>0.81319444444444444</v>
      </c>
      <c r="K26" s="102">
        <v>0.81666666666666665</v>
      </c>
      <c r="L26" s="36" t="s">
        <v>176</v>
      </c>
      <c r="M26" s="165" t="s">
        <v>204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0.15902777777777777</v>
      </c>
      <c r="D30" s="43">
        <v>0.16944444444444445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0.39097222222222222</v>
      </c>
    </row>
    <row r="31" spans="2:16" ht="14.1" customHeight="1" x14ac:dyDescent="0.35">
      <c r="B31" s="37" t="s">
        <v>169</v>
      </c>
      <c r="C31" s="47">
        <v>0.19236111111111112</v>
      </c>
      <c r="D31" s="7">
        <v>0.17083333333333334</v>
      </c>
      <c r="E31" s="7">
        <v>6.3194444444444442E-2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0.44722222222222224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0.19236111111111112</v>
      </c>
      <c r="D34" s="106">
        <f t="shared" ref="D34:P34" si="1">D31-D32-D33</f>
        <v>0.17083333333333334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2.0833333333333332E-2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0.44722222222222224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190</v>
      </c>
      <c r="F36" s="156"/>
      <c r="G36" s="155" t="s">
        <v>188</v>
      </c>
      <c r="H36" s="156"/>
      <c r="I36" s="155" t="s">
        <v>187</v>
      </c>
      <c r="J36" s="156"/>
      <c r="K36" s="155" t="s">
        <v>195</v>
      </c>
      <c r="L36" s="156"/>
      <c r="M36" s="155" t="s">
        <v>197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196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198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171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-161.50800000000001</v>
      </c>
      <c r="D72" s="60">
        <v>-164.98400000000001</v>
      </c>
      <c r="E72" s="96" t="s">
        <v>118</v>
      </c>
      <c r="F72" s="60">
        <v>22.06</v>
      </c>
      <c r="G72" s="60">
        <v>19.38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-155.34299999999999</v>
      </c>
      <c r="D73" s="60">
        <v>-161.256</v>
      </c>
      <c r="E73" s="98" t="s">
        <v>122</v>
      </c>
      <c r="F73" s="60">
        <v>38.72</v>
      </c>
      <c r="G73" s="60">
        <v>28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-203.11099999999999</v>
      </c>
      <c r="D74" s="60">
        <v>-200.48400000000001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-123.56100000000001</v>
      </c>
      <c r="D75" s="60">
        <v>-133.38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32.671999999999997</v>
      </c>
      <c r="D76" s="60">
        <v>28.405000000000001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30.741</v>
      </c>
      <c r="D77" s="60">
        <v>27.08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25.817</v>
      </c>
      <c r="D78" s="60">
        <v>22.175999999999998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24.231999999999999</v>
      </c>
      <c r="D79" s="60">
        <v>20.739000000000001</v>
      </c>
      <c r="E79" s="96" t="s">
        <v>152</v>
      </c>
      <c r="F79" s="60">
        <v>16.7</v>
      </c>
      <c r="G79" s="60">
        <v>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1.2E-5</v>
      </c>
      <c r="D80" s="115">
        <v>1.2E-5</v>
      </c>
      <c r="E80" s="98" t="s">
        <v>157</v>
      </c>
      <c r="F80" s="60">
        <v>60.1</v>
      </c>
      <c r="G80" s="60">
        <v>49.3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2025-09-17T19:58:40Z</dcterms:modified>
</cp:coreProperties>
</file>