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936553BF-8C8C-4439-8C52-35AFF16D1098}" xr6:coauthVersionLast="47" xr6:coauthVersionMax="47" xr10:uidLastSave="{00000000-0000-0000-0000-000000000000}"/>
  <bookViews>
    <workbookView xWindow="25068" yWindow="1042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<sst xmlns="http://schemas.openxmlformats.org/spreadsheetml/2006/main" count="218" uniqueCount="203">
  <si>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</si>
  <si>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</si>
  <si>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</si>
  <si>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</si>
  <si>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</si>
  <si>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</si>
  <si>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</si>
  <si>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</si>
  <si>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</si>
  <si>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</si>
  <si>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</si>
  <si>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</si>
  <si>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</si>
  <si>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</si>
  <si>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</si>
  <si>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</si>
  <si>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</si>
  <si>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</si>
  <si>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</si>
  <si>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</si>
  <si>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</si>
  <si>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</si>
  <si>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</si>
  <si>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</si>
  <si>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</si>
  <si>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</si>
  <si>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</si>
  <si>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</si>
  <si>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</si>
  <si>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</si>
  <si>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</si>
  <si>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</si>
  <si>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</si>
  <si>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</si>
  <si>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</si>
  <si>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</si>
  <si>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</si>
  <si>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</si>
  <si>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</si>
  <si>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</si>
  <si>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</si>
  <si>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</si>
  <si>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</si>
  <si>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</si>
  <si>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</si>
  <si>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</si>
  <si>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</si>
  <si>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</si>
  <si>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</si>
  <si>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</si>
  <si>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</si>
  <si>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</si>
  <si>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</si>
  <si>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</si>
  <si>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</si>
  <si>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</si>
  <si>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</si>
  <si>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</si>
  <si>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</si>
  <si>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</si>
  <si>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</si>
  <si>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</si>
  <si>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</si>
  <si>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</si>
  <si>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</si>
  <si>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</si>
  <si>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</si>
  <si>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</si>
  <si>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</si>
  <si>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</si>
  <si>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</si>
  <si>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</si>
  <si>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</si>
  <si>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</si>
  <si>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</si>
  <si>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</si>
  <si>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</si>
  <si>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</si>
  <si>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</si>
  <si>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</si>
  <si>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</si>
  <si>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</si>
  <si>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</si>
  <si>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</si>
  <si>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</si>
  <si>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</si>
  <si>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</si>
  <si>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</si>
  <si>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</si>
  <si>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</si>
  <si>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</si>
  <si>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</si>
  <si>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</si>
  <si>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</si>
  <si>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</si>
  <si>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</si>
  <si>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</si>
  <si>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</si>
  <si>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</si>
  <si>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</si>
  <si>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</si>
  <si>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</si>
  <si>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</si>
  <si>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</si>
  <si>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</si>
  <si>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</si>
  <si>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</si>
  <si>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</si>
  <si>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</si>
  <si>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</si>
  <si>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</si>
  <si>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</si>
  <si>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</si>
  <si>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</si>
  <si>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</si>
  <si>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</si>
  <si>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</si>
  <si>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</si>
  <si>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</si>
  <si>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</si>
  <si>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</si>
  <si>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</si>
  <si>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</si>
  <si>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</si>
  <si>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</si>
  <si>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</si>
  <si>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</si>
  <si>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</si>
  <si>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</si>
  <si>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</si>
  <si>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</si>
  <si>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</si>
  <si>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</si>
  <si>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</si>
  <si>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</si>
  <si>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</si>
  <si>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</si>
  <si>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</si>
  <si>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</si>
  <si>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</si>
  <si>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</si>
  <si>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</si>
  <si>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</si>
  <si>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</si>
  <si>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</si>
  <si>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</si>
  <si>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</si>
  <si>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</si>
  <si>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</si>
  <si>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</si>
  <si>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</si>
  <si>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</si>
  <si>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</si>
  <si>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</si>
  <si>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</si>
  <si>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</si>
  <si>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</si>
  <si>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</si>
  <si>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</si>
  <si>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</si>
  <si>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</si>
  <si>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</si>
  <si>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</si>
  <si>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</si>
  <si>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</si>
  <si>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</si>
  <si>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</si>
  <si>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</si>
  <si>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</si>
  <si>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</si>
  <si>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</si>
  <si>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</si>
  <si>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</si>
  <si>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</si>
  <si>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</si>
  <si>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</si>
  <si>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</si>
  <si>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</si>
  <si>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</si>
  <si>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</si>
  <si>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</si>
  <si>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</si>
  <si>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</si>
  <si>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</si>
  <si>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KSP</t>
    <phoneticPr fontId="3" type="noConversion"/>
  </si>
  <si>
    <t>E_044788-044790</t>
    <phoneticPr fontId="3" type="noConversion"/>
  </si>
  <si>
    <t>E_044795</t>
    <phoneticPr fontId="3" type="noConversion"/>
  </si>
  <si>
    <t>E_044797</t>
    <phoneticPr fontId="3" type="noConversion"/>
  </si>
  <si>
    <t>C_044805-044831</t>
    <phoneticPr fontId="3" type="noConversion"/>
  </si>
  <si>
    <t>C_044836-044860</t>
    <phoneticPr fontId="3" type="noConversion"/>
  </si>
  <si>
    <t>E_045030</t>
    <phoneticPr fontId="3" type="noConversion"/>
  </si>
  <si>
    <t>E_044788-044790/E_044795/E_044797 full shutter가 닫히지 않아서 FSA Recycle후 정상화 / 다음장에서 바로 같은 문제 4번연속 발생 후 정상화</t>
    <phoneticPr fontId="3" type="noConversion"/>
  </si>
  <si>
    <t>HA limit으로 BLG #314-320/322/324/326-327/330 스킵 함</t>
    <phoneticPr fontId="3" type="noConversion"/>
  </si>
  <si>
    <t>DS9(영상 확인) 1회꺼짐</t>
    <phoneticPr fontId="3" type="noConversion"/>
  </si>
  <si>
    <t>E_045030 full shutter가 닫히지 않음 / 다음장부터 정상화 됨</t>
    <phoneticPr fontId="3" type="noConversion"/>
  </si>
  <si>
    <t>월령 40% 이상으로 방풍막 연결 1번 8회</t>
    <phoneticPr fontId="3" type="noConversion"/>
  </si>
  <si>
    <t>NNW</t>
    <phoneticPr fontId="3" type="noConversion"/>
  </si>
  <si>
    <t>NNE</t>
    <phoneticPr fontId="3" type="noConversion"/>
  </si>
  <si>
    <t>N</t>
    <phoneticPr fontId="3" type="noConversion"/>
  </si>
  <si>
    <t>TMT</t>
    <phoneticPr fontId="3" type="noConversion"/>
  </si>
  <si>
    <t>22s/20k</t>
    <phoneticPr fontId="3" type="noConversion"/>
  </si>
  <si>
    <t>-</t>
    <phoneticPr fontId="3" type="noConversion"/>
  </si>
  <si>
    <t>옅은 구름으로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</si>
</sst>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45915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0.38611111111111113</v>
      </c>
      <c r="D9" s="8">
        <v>1.4</v>
      </c>
      <c r="E9" s="8">
        <v>14.2</v>
      </c>
      <c r="F9" s="8">
        <v>53.8</v>
      </c>
      <c r="G9" s="36" t="s">
        <v>196</v>
      </c>
      <c r="H9" s="8">
        <v>4</v>
      </c>
      <c r="I9" s="36">
        <v>45.3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11.9</v>
      </c>
      <c r="F10" s="8">
        <v>62</v>
      </c>
      <c r="G10" s="36" t="s">
        <v>197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0.78055555555555556</v>
      </c>
      <c r="D11" s="15">
        <v>2.1</v>
      </c>
      <c r="E11" s="15">
        <v>9.8000000000000007</v>
      </c>
      <c r="F11" s="15">
        <v>66.2</v>
      </c>
      <c r="G11" s="36" t="s">
        <v>198</v>
      </c>
      <c r="H11" s="15">
        <v>6.1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24.394444444444442</v>
      </c>
      <c r="D12" s="19">
        <f>AVERAGE(D9:D11)</f>
        <v>1.7333333333333332</v>
      </c>
      <c r="E12" s="19">
        <f>AVERAGE(E9:E11)</f>
        <v>11.966666666666669</v>
      </c>
      <c r="F12" s="20">
        <f>AVERAGE(F9:F11)</f>
        <v>60.666666666666664</v>
      </c>
      <c r="G12" s="21"/>
      <c r="H12" s="22">
        <f>AVERAGE(H9:H11)</f>
        <v>4.333333333333333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199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0.33750000000000002</v>
      </c>
      <c r="D17" s="28">
        <v>0.33819444444444446</v>
      </c>
      <c r="E17" s="28">
        <v>0.34930555555555554</v>
      </c>
      <c r="F17" s="28">
        <v>0.55138888888888893</v>
      </c>
      <c r="G17" s="28">
        <v>0.61597222222222225</v>
      </c>
      <c r="H17" s="28">
        <v>0.78333333333333333</v>
      </c>
      <c r="I17" s="28">
        <v>0.80902777777777779</v>
      </c>
      <c r="J17" s="28"/>
      <c r="K17" s="28"/>
      <c r="L17" s="28"/>
      <c r="M17" s="28"/>
      <c r="N17" s="28"/>
      <c r="O17" s="28"/>
      <c r="P17" s="28">
        <v>0.81319444444444444</v>
      </c>
    </row>
    <row r="18" spans="2:16" ht="14.1" customHeight="1" x14ac:dyDescent="0.35">
      <c r="B18" s="35" t="s">
        <v>42</v>
      </c>
      <c r="C18" s="27">
        <v>44777</v>
      </c>
      <c r="D18" s="27">
        <v>44778</v>
      </c>
      <c r="E18" s="27">
        <v>44787</v>
      </c>
      <c r="F18" s="27">
        <v>44908</v>
      </c>
      <c r="G18" s="27">
        <v>44952</v>
      </c>
      <c r="H18" s="27">
        <v>45061</v>
      </c>
      <c r="I18" s="27">
        <v>45075</v>
      </c>
      <c r="J18" s="27"/>
      <c r="K18" s="27"/>
      <c r="L18" s="27"/>
      <c r="M18" s="27"/>
      <c r="N18" s="27"/>
      <c r="O18" s="27"/>
      <c r="P18" s="114">
        <v>45080</v>
      </c>
    </row>
    <row r="19" spans="2:16" ht="14.1" customHeight="1" thickBot="1" x14ac:dyDescent="0.4">
      <c r="B19" s="13" t="s">
        <v>43</v>
      </c>
      <c r="C19" s="29"/>
      <c r="D19" s="27">
        <v>44786</v>
      </c>
      <c r="E19" s="30">
        <v>44907</v>
      </c>
      <c r="F19" s="30">
        <v>44951</v>
      </c>
      <c r="G19" s="30">
        <v>45060</v>
      </c>
      <c r="H19" s="30">
        <v>45074</v>
      </c>
      <c r="I19" s="30">
        <v>45079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121</v>
      </c>
      <c r="F20" s="33">
        <f>IF(ISNUMBER(F18),F19-F18+1,"")</f>
        <v>44</v>
      </c>
      <c r="G20" s="33">
        <f>IF(ISNUMBER(G18),G19-G18+1,"")</f>
        <v>109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0.34930555555555554</v>
      </c>
      <c r="D23" s="112">
        <v>0.34930555555555554</v>
      </c>
      <c r="E23" s="36" t="s">
        <v>48</v>
      </c>
      <c r="F23" s="165" t="s">
        <v>200</v>
      </c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 t="s">
        <v>201</v>
      </c>
      <c r="D25" s="112" t="s">
        <v>201</v>
      </c>
      <c r="E25" s="109" t="s">
        <v>170</v>
      </c>
      <c r="F25" s="165" t="s">
        <v>201</v>
      </c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0.16527777777777777</v>
      </c>
      <c r="D30" s="43">
        <v>0.16597222222222222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0.39374999999999999</v>
      </c>
    </row>
    <row r="31" spans="2:16" ht="14.1" customHeight="1" x14ac:dyDescent="0.35">
      <c r="B31" s="37" t="s">
        <v>169</v>
      </c>
      <c r="C31" s="47">
        <v>0.20069444444444445</v>
      </c>
      <c r="D31" s="7">
        <v>0.1673611111111111</v>
      </c>
      <c r="E31" s="7">
        <v>6.458333333333334E-2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0.45347222222222222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0.20069444444444445</v>
      </c>
      <c r="D34" s="106">
        <f t="shared" ref="D34:P34" si="1">D31-D32-D33</f>
        <v>0.1673611111111111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2.0833333333333332E-2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0.45347222222222222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186</v>
      </c>
      <c r="F36" s="156"/>
      <c r="G36" s="155" t="s">
        <v>187</v>
      </c>
      <c r="H36" s="156"/>
      <c r="I36" s="155" t="s">
        <v>188</v>
      </c>
      <c r="J36" s="156"/>
      <c r="K36" s="155" t="s">
        <v>189</v>
      </c>
      <c r="L36" s="156"/>
      <c r="M36" s="155" t="s">
        <v>190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202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1712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-161.81800000000001</v>
      </c>
      <c r="D72" s="60">
        <v>-163.41999999999999</v>
      </c>
      <c r="E72" s="96" t="s">
        <v>118</v>
      </c>
      <c r="F72" s="60">
        <v>21.9</v>
      </c>
      <c r="G72" s="60">
        <v>19.61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-155.768</v>
      </c>
      <c r="D73" s="60">
        <v>-158.79900000000001</v>
      </c>
      <c r="E73" s="98" t="s">
        <v>122</v>
      </c>
      <c r="F73" s="60">
        <v>37.6</v>
      </c>
      <c r="G73" s="60">
        <v>43.71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-208.12899999999999</v>
      </c>
      <c r="D74" s="60">
        <v>-210.864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-124.667</v>
      </c>
      <c r="D75" s="60">
        <v>-128.84800000000001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32.508000000000003</v>
      </c>
      <c r="D76" s="60">
        <v>30.103000000000002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30.584</v>
      </c>
      <c r="D77" s="60">
        <v>28.27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25.686</v>
      </c>
      <c r="D78" s="60">
        <v>23.335999999999999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24.119</v>
      </c>
      <c r="D79" s="60">
        <v>21.765000000000001</v>
      </c>
      <c r="E79" s="96" t="s">
        <v>152</v>
      </c>
      <c r="F79" s="60">
        <v>16.100000000000001</v>
      </c>
      <c r="G79" s="60">
        <v>11.7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1.1600000000000001E-5</v>
      </c>
      <c r="D80" s="115">
        <v>1.22E-5</v>
      </c>
      <c r="E80" s="98" t="s">
        <v>157</v>
      </c>
      <c r="F80" s="60">
        <v>57.3</v>
      </c>
      <c r="G80" s="60">
        <v>69.599999999999994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2025-09-15T19:39:26Z</dcterms:modified>
</cp:coreProperties>
</file>