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9\"/>
    </mc:Choice>
  </mc:AlternateContent>
  <xr:revisionPtr revIDLastSave="0" documentId="13_ncr:1_{D98EDF7C-FFC5-4B11-9E07-14986B36380D}" xr6:coauthVersionLast="47" xr6:coauthVersionMax="47" xr10:uidLastSave="{00000000-0000-0000-0000-000000000000}"/>
  <bookViews>
    <workbookView xWindow="25968" yWindow="14556" windowWidth="18216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<sst xmlns="http://schemas.openxmlformats.org/spreadsheetml/2006/main" count="218" uniqueCount="205">
  <si>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</si>
  <si>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</si>
  <si>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</si>
  <si>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</si>
  <si>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</si>
  <si>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</si>
  <si>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</si>
  <si>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</si>
  <si>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</si>
  <si>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</si>
  <si>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</si>
  <si>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</si>
  <si>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</si>
  <si>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</si>
  <si>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</si>
  <si>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</si>
  <si>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</si>
  <si>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</si>
  <si>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</si>
  <si>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</si>
  <si>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</si>
  <si>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</si>
  <si>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</si>
  <si>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</si>
  <si>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</si>
  <si>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</si>
  <si>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</si>
  <si>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</si>
  <si>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</si>
  <si>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</si>
  <si>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</si>
  <si>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</si>
  <si>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</si>
  <si>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</si>
  <si>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</si>
  <si>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</si>
  <si>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</si>
  <si>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</si>
  <si>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</si>
  <si>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</si>
  <si>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</si>
  <si>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</si>
  <si>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</si>
  <si>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</si>
  <si>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</si>
  <si>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</si>
  <si>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</si>
  <si>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</si>
  <si>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</si>
  <si>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</si>
  <si>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</si>
  <si>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</si>
  <si>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</si>
  <si>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</si>
  <si>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</si>
  <si>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</si>
  <si>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</si>
  <si>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</si>
  <si>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</si>
  <si>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</si>
  <si>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</si>
  <si>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</si>
  <si>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</si>
  <si>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</si>
  <si>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</si>
  <si>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</si>
  <si>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</si>
  <si>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</si>
  <si>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</si>
  <si>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</si>
  <si>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</si>
  <si>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</si>
  <si>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</si>
  <si>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</si>
  <si>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</si>
  <si>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</si>
  <si>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</si>
  <si>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</si>
  <si>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</si>
  <si>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</si>
  <si>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</si>
  <si>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</si>
  <si>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</si>
  <si>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</si>
  <si>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</si>
  <si>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</si>
  <si>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</si>
  <si>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</si>
  <si>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</si>
  <si>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</si>
  <si>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</si>
  <si>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</si>
  <si>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</si>
  <si>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</si>
  <si>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</si>
  <si>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</si>
  <si>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</si>
  <si>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</si>
  <si>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</si>
  <si>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</si>
  <si>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</si>
  <si>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</si>
  <si>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</si>
  <si>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</si>
  <si>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</si>
  <si>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</si>
  <si>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</si>
  <si>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</si>
  <si>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</si>
  <si>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</si>
  <si>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</si>
  <si>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</si>
  <si>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</si>
  <si>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</si>
  <si>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</si>
  <si>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</si>
  <si>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</si>
  <si>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</si>
  <si>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</si>
  <si>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</si>
  <si>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</si>
  <si>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</si>
  <si>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</si>
  <si>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</si>
  <si>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</si>
  <si>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</si>
  <si>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</si>
  <si>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</si>
  <si>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</si>
  <si>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</si>
  <si>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</si>
  <si>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</si>
  <si>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</si>
  <si>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</si>
  <si>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</si>
  <si>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</si>
  <si>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</si>
  <si>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</si>
  <si>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</si>
  <si>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</si>
  <si>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</si>
  <si>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</si>
  <si>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</si>
  <si>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</si>
  <si>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</si>
  <si>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</si>
  <si>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</si>
  <si>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</si>
  <si>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</si>
  <si>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</si>
  <si>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</si>
  <si>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</si>
  <si>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</si>
  <si>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</si>
  <si>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</si>
  <si>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</si>
  <si>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</si>
  <si>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</si>
  <si>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</si>
  <si>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</si>
  <si>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</si>
  <si>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</si>
  <si>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</si>
  <si>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</si>
  <si>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</si>
  <si>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</si>
  <si>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</si>
  <si>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</si>
  <si>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</si>
  <si>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</si>
  <si>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</si>
  <si>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</si>
  <si>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</si>
  <si>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</si>
  <si>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</si>
  <si>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</si>
  <si>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</si>
  <si>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</si>
  <si>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</si>
  <si>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</si>
  <si>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</si>
  <si>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BLG</t>
    <phoneticPr fontId="3" type="noConversion"/>
  </si>
  <si>
    <t>두원재</t>
    <phoneticPr fontId="3" type="noConversion"/>
  </si>
  <si>
    <t>KAMP</t>
    <phoneticPr fontId="3" type="noConversion"/>
  </si>
  <si>
    <t>KSP</t>
    <phoneticPr fontId="3" type="noConversion"/>
  </si>
  <si>
    <t>E_044467-044469</t>
    <phoneticPr fontId="3" type="noConversion"/>
  </si>
  <si>
    <t>T_044590</t>
    <phoneticPr fontId="3" type="noConversion"/>
  </si>
  <si>
    <t>T_044593</t>
    <phoneticPr fontId="3" type="noConversion"/>
  </si>
  <si>
    <t>M_044618-044619:T</t>
    <phoneticPr fontId="3" type="noConversion"/>
  </si>
  <si>
    <t>T_044594</t>
    <phoneticPr fontId="3" type="noConversion"/>
  </si>
  <si>
    <t>N</t>
    <phoneticPr fontId="3" type="noConversion"/>
  </si>
  <si>
    <t>NNE</t>
    <phoneticPr fontId="3" type="noConversion"/>
  </si>
  <si>
    <t>WNW</t>
    <phoneticPr fontId="3" type="noConversion"/>
  </si>
  <si>
    <t>E_044467-044469 full shutter가 닫히지 않아서 FSA Recycle후 정상화 됨</t>
    <phoneticPr fontId="3" type="noConversion"/>
  </si>
  <si>
    <t>HA limit으로 BLG #123-124128/315/317-320/322/326-327 스킵 함</t>
    <phoneticPr fontId="3" type="noConversion"/>
  </si>
  <si>
    <t>T_044590/T_044593/T_044594 HA limit으로 망원경이 멈추면서 별이 흐름</t>
    <phoneticPr fontId="3" type="noConversion"/>
  </si>
  <si>
    <t>TMT</t>
    <phoneticPr fontId="3" type="noConversion"/>
  </si>
  <si>
    <t>DS9(영상 확인) 1회꺼짐</t>
    <phoneticPr fontId="3" type="noConversion"/>
  </si>
  <si>
    <t>60s/21k 50s/27k 35s/28k 17s/21k</t>
    <phoneticPr fontId="3" type="noConversion"/>
  </si>
  <si>
    <t>11s/20k 20s/24k</t>
    <phoneticPr fontId="3" type="noConversion"/>
  </si>
  <si>
    <t>20s/30k 28s/30k 34s/23k</t>
    <phoneticPr fontId="3" type="noConversion"/>
  </si>
  <si>
    <t>20s/21k 15s/25k 9s/21k 7s/23k</t>
    <phoneticPr fontId="3" type="noConversion"/>
  </si>
  <si>
    <t>E_044762</t>
    <phoneticPr fontId="3" type="noConversion"/>
  </si>
  <si>
    <t>E_044762 박명으로 노출값이 높게 나타남</t>
    <phoneticPr fontId="3" type="noConversion"/>
  </si>
  <si>
    <t>월령 40% 이상으로 방풍막 연결 1번 4회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</si>
</sst>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79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7" t="s">
        <v>0</v>
      </c>
      <c r="C2" s="15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8">
        <v>45914</v>
      </c>
      <c r="D3" s="159"/>
      <c r="E3" s="1"/>
      <c r="F3" s="1"/>
      <c r="G3" s="1"/>
      <c r="H3" s="1"/>
      <c r="I3" s="1"/>
      <c r="J3" s="1"/>
      <c r="K3" s="62" t="s">
        <v>2</v>
      </c>
      <c r="L3" s="160">
        <f>(P31-(P32+P33))/P31*100</f>
        <v>100</v>
      </c>
      <c r="M3" s="160"/>
      <c r="N3" s="62" t="s">
        <v>3</v>
      </c>
      <c r="O3" s="160">
        <f>(P31-P33)/P31*100</f>
        <v>100</v>
      </c>
      <c r="P3" s="160"/>
    </row>
    <row r="4" spans="2:16" ht="14.25" customHeight="1" x14ac:dyDescent="0.35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7" t="s">
        <v>6</v>
      </c>
      <c r="C7" s="15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0.38541666666666669</v>
      </c>
      <c r="D9" s="8">
        <v>1.3</v>
      </c>
      <c r="E9" s="8">
        <v>10.4</v>
      </c>
      <c r="F9" s="8">
        <v>50.5</v>
      </c>
      <c r="G9" s="36" t="s">
        <v>192</v>
      </c>
      <c r="H9" s="8">
        <v>0.9</v>
      </c>
      <c r="I9" s="36">
        <v>55.9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0.60416666666666663</v>
      </c>
      <c r="D10" s="8">
        <v>1.1000000000000001</v>
      </c>
      <c r="E10" s="8">
        <v>11.2</v>
      </c>
      <c r="F10" s="8">
        <v>62.3</v>
      </c>
      <c r="G10" s="36" t="s">
        <v>191</v>
      </c>
      <c r="H10" s="8">
        <v>2.7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0.78125</v>
      </c>
      <c r="D11" s="15">
        <v>1.3</v>
      </c>
      <c r="E11" s="15">
        <v>10.5</v>
      </c>
      <c r="F11" s="15">
        <v>64.2</v>
      </c>
      <c r="G11" s="36" t="s">
        <v>190</v>
      </c>
      <c r="H11" s="15">
        <v>12.7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24.395833333333332</v>
      </c>
      <c r="D12" s="19">
        <f>AVERAGE(D9:D11)</f>
        <v>1.2333333333333334</v>
      </c>
      <c r="E12" s="19">
        <f>AVERAGE(E9:E11)</f>
        <v>10.700000000000001</v>
      </c>
      <c r="F12" s="20">
        <f>AVERAGE(F9:F11)</f>
        <v>59</v>
      </c>
      <c r="G12" s="21"/>
      <c r="H12" s="22">
        <f>AVERAGE(H9:H11)</f>
        <v>5.4333333333333336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7" t="s">
        <v>25</v>
      </c>
      <c r="C14" s="15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181</v>
      </c>
      <c r="F16" s="27" t="s">
        <v>183</v>
      </c>
      <c r="G16" s="27" t="s">
        <v>184</v>
      </c>
      <c r="H16" s="27" t="s">
        <v>196</v>
      </c>
      <c r="I16" s="113" t="s">
        <v>180</v>
      </c>
      <c r="J16" s="113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0.33750000000000002</v>
      </c>
      <c r="D17" s="28">
        <v>0.33819444444444446</v>
      </c>
      <c r="E17" s="28">
        <v>0.35625000000000001</v>
      </c>
      <c r="F17" s="28">
        <v>0.55763888888888891</v>
      </c>
      <c r="G17" s="28">
        <v>0.62222222222222223</v>
      </c>
      <c r="H17" s="28">
        <v>0.78888888888888886</v>
      </c>
      <c r="I17" s="28">
        <v>0.81041666666666667</v>
      </c>
      <c r="J17" s="28"/>
      <c r="K17" s="28"/>
      <c r="L17" s="28"/>
      <c r="M17" s="28"/>
      <c r="N17" s="28"/>
      <c r="O17" s="28"/>
      <c r="P17" s="28">
        <v>0.82430555555555551</v>
      </c>
    </row>
    <row r="18" spans="2:16" ht="14.1" customHeight="1" x14ac:dyDescent="0.35">
      <c r="B18" s="35" t="s">
        <v>42</v>
      </c>
      <c r="C18" s="27">
        <v>44451</v>
      </c>
      <c r="D18" s="27">
        <v>44452</v>
      </c>
      <c r="E18" s="27">
        <v>44465</v>
      </c>
      <c r="F18" s="27">
        <v>44595</v>
      </c>
      <c r="G18" s="27">
        <v>44639</v>
      </c>
      <c r="H18" s="27">
        <v>44749</v>
      </c>
      <c r="I18" s="27">
        <v>44763</v>
      </c>
      <c r="J18" s="27"/>
      <c r="K18" s="27"/>
      <c r="L18" s="27"/>
      <c r="M18" s="27"/>
      <c r="N18" s="27"/>
      <c r="O18" s="27"/>
      <c r="P18" s="114">
        <v>44776</v>
      </c>
    </row>
    <row r="19" spans="2:16" ht="14.1" customHeight="1" thickBot="1" x14ac:dyDescent="0.4">
      <c r="B19" s="13" t="s">
        <v>43</v>
      </c>
      <c r="C19" s="29"/>
      <c r="D19" s="27">
        <v>44464</v>
      </c>
      <c r="E19" s="30">
        <v>44594</v>
      </c>
      <c r="F19" s="30">
        <v>44638</v>
      </c>
      <c r="G19" s="30">
        <v>44748</v>
      </c>
      <c r="H19" s="30">
        <v>44762</v>
      </c>
      <c r="I19" s="30">
        <v>44775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13</v>
      </c>
      <c r="E20" s="33">
        <f>IF(ISNUMBER(E18),E19-E18+1,"")</f>
        <v>130</v>
      </c>
      <c r="F20" s="33">
        <f>IF(ISNUMBER(F18),F19-F18+1,"")</f>
        <v>44</v>
      </c>
      <c r="G20" s="33">
        <f>IF(ISNUMBER(G18),G19-G18+1,"")</f>
        <v>110</v>
      </c>
      <c r="H20" s="33">
        <f>IF(ISNUMBER(H18),H19-H18+1,"")</f>
        <v>14</v>
      </c>
      <c r="I20" s="33">
        <f t="shared" ref="I20:O20" si="0">IF(ISNUMBER(I18),I19-I18+1,"")</f>
        <v>13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6" t="s">
        <v>45</v>
      </c>
      <c r="C22" s="35" t="s">
        <v>21</v>
      </c>
      <c r="D22" s="35" t="s">
        <v>23</v>
      </c>
      <c r="E22" s="35" t="s">
        <v>46</v>
      </c>
      <c r="F22" s="167" t="s">
        <v>47</v>
      </c>
      <c r="G22" s="167"/>
      <c r="H22" s="167"/>
      <c r="I22" s="167"/>
      <c r="J22" s="35" t="s">
        <v>21</v>
      </c>
      <c r="K22" s="35" t="s">
        <v>23</v>
      </c>
      <c r="L22" s="35" t="s">
        <v>46</v>
      </c>
      <c r="M22" s="167" t="s">
        <v>47</v>
      </c>
      <c r="N22" s="167"/>
      <c r="O22" s="167"/>
      <c r="P22" s="167"/>
    </row>
    <row r="23" spans="2:16" ht="13.5" customHeight="1" x14ac:dyDescent="0.35">
      <c r="B23" s="166"/>
      <c r="C23" s="112"/>
      <c r="D23" s="112"/>
      <c r="E23" s="36" t="s">
        <v>48</v>
      </c>
      <c r="F23" s="165"/>
      <c r="G23" s="165"/>
      <c r="H23" s="165"/>
      <c r="I23" s="165"/>
      <c r="J23" s="102"/>
      <c r="K23" s="102"/>
      <c r="L23" s="112" t="s">
        <v>164</v>
      </c>
      <c r="M23" s="165"/>
      <c r="N23" s="165"/>
      <c r="O23" s="165"/>
      <c r="P23" s="165"/>
    </row>
    <row r="24" spans="2:16" ht="13.5" customHeight="1" x14ac:dyDescent="0.35">
      <c r="B24" s="166"/>
      <c r="C24" s="102">
        <v>0.34652777777777777</v>
      </c>
      <c r="D24" s="102">
        <v>0.34791666666666665</v>
      </c>
      <c r="E24" s="109" t="s">
        <v>177</v>
      </c>
      <c r="F24" s="165" t="s">
        <v>199</v>
      </c>
      <c r="G24" s="165"/>
      <c r="H24" s="165"/>
      <c r="I24" s="165"/>
      <c r="J24" s="102">
        <v>0.81041666666666667</v>
      </c>
      <c r="K24" s="102">
        <v>0.81458333333333333</v>
      </c>
      <c r="L24" s="36" t="s">
        <v>175</v>
      </c>
      <c r="M24" s="165" t="s">
        <v>198</v>
      </c>
      <c r="N24" s="165"/>
      <c r="O24" s="165"/>
      <c r="P24" s="165"/>
    </row>
    <row r="25" spans="2:16" ht="13.5" customHeight="1" x14ac:dyDescent="0.35">
      <c r="B25" s="166"/>
      <c r="C25" s="112"/>
      <c r="D25" s="112"/>
      <c r="E25" s="109" t="s">
        <v>170</v>
      </c>
      <c r="F25" s="165"/>
      <c r="G25" s="165"/>
      <c r="H25" s="165"/>
      <c r="I25" s="165"/>
      <c r="J25" s="102"/>
      <c r="K25" s="102"/>
      <c r="L25" s="36" t="s">
        <v>49</v>
      </c>
      <c r="M25" s="165"/>
      <c r="N25" s="165"/>
      <c r="O25" s="165"/>
      <c r="P25" s="165"/>
    </row>
    <row r="26" spans="2:16" ht="13.5" customHeight="1" x14ac:dyDescent="0.35">
      <c r="B26" s="166"/>
      <c r="C26" s="102">
        <v>0.35</v>
      </c>
      <c r="D26" s="102">
        <v>0.3527777777777778</v>
      </c>
      <c r="E26" s="109" t="s">
        <v>164</v>
      </c>
      <c r="F26" s="165" t="s">
        <v>200</v>
      </c>
      <c r="G26" s="165"/>
      <c r="H26" s="165"/>
      <c r="I26" s="165"/>
      <c r="J26" s="102">
        <v>0.81597222222222221</v>
      </c>
      <c r="K26" s="102">
        <v>0.81874999999999998</v>
      </c>
      <c r="L26" s="36" t="s">
        <v>176</v>
      </c>
      <c r="M26" s="165" t="s">
        <v>201</v>
      </c>
      <c r="N26" s="165"/>
      <c r="O26" s="165"/>
      <c r="P26" s="16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7" t="s">
        <v>50</v>
      </c>
      <c r="C28" s="157"/>
      <c r="D28" s="15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0.16805555555555557</v>
      </c>
      <c r="D30" s="43">
        <v>0.16527777777777777</v>
      </c>
      <c r="E30" s="43">
        <v>6.25E-2</v>
      </c>
      <c r="F30" s="43"/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0.39583333333333337</v>
      </c>
    </row>
    <row r="31" spans="2:16" ht="14.1" customHeight="1" x14ac:dyDescent="0.35">
      <c r="B31" s="37" t="s">
        <v>169</v>
      </c>
      <c r="C31" s="47">
        <v>0.2013888888888889</v>
      </c>
      <c r="D31" s="7">
        <v>0.16666666666666666</v>
      </c>
      <c r="E31" s="7">
        <v>6.458333333333334E-2</v>
      </c>
      <c r="F31" s="7"/>
      <c r="G31" s="7"/>
      <c r="H31" s="7"/>
      <c r="I31" s="7"/>
      <c r="J31" s="7"/>
      <c r="K31" s="7">
        <v>1.9444444444444445E-2</v>
      </c>
      <c r="L31" s="7"/>
      <c r="M31" s="7"/>
      <c r="N31" s="7"/>
      <c r="O31" s="48"/>
      <c r="P31" s="46">
        <f>SUM(C31:N31)</f>
        <v>0.45208333333333334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0.2013888888888889</v>
      </c>
      <c r="D34" s="106">
        <f t="shared" ref="D34:P34" si="1">D31-D32-D33</f>
        <v>0.16666666666666666</v>
      </c>
      <c r="E34" s="106">
        <f t="shared" si="1"/>
        <v>6.458333333333334E-2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1.9444444444444445E-2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0.45208333333333334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2" t="s">
        <v>67</v>
      </c>
      <c r="C36" s="155" t="s">
        <v>185</v>
      </c>
      <c r="D36" s="156"/>
      <c r="E36" s="155" t="s">
        <v>186</v>
      </c>
      <c r="F36" s="156"/>
      <c r="G36" s="155" t="s">
        <v>187</v>
      </c>
      <c r="H36" s="156"/>
      <c r="I36" s="155" t="s">
        <v>189</v>
      </c>
      <c r="J36" s="156"/>
      <c r="K36" s="155" t="s">
        <v>188</v>
      </c>
      <c r="L36" s="156"/>
      <c r="M36" s="155" t="s">
        <v>202</v>
      </c>
      <c r="N36" s="156"/>
      <c r="O36" s="151"/>
      <c r="P36" s="151"/>
    </row>
    <row r="37" spans="2:16" ht="18" customHeight="1" x14ac:dyDescent="0.35">
      <c r="B37" s="153"/>
      <c r="C37" s="155"/>
      <c r="D37" s="156"/>
      <c r="E37" s="151"/>
      <c r="F37" s="151"/>
      <c r="G37" s="151"/>
      <c r="H37" s="151"/>
      <c r="I37" s="151"/>
      <c r="J37" s="151"/>
      <c r="K37" s="151"/>
      <c r="L37" s="151"/>
      <c r="M37" s="155"/>
      <c r="N37" s="156"/>
      <c r="O37" s="151"/>
      <c r="P37" s="151"/>
    </row>
    <row r="38" spans="2:16" ht="18" customHeight="1" x14ac:dyDescent="0.35">
      <c r="B38" s="153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</row>
    <row r="39" spans="2:16" ht="18" customHeight="1" x14ac:dyDescent="0.35">
      <c r="B39" s="153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</row>
    <row r="40" spans="2:16" ht="18" customHeight="1" x14ac:dyDescent="0.35">
      <c r="B40" s="153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</row>
    <row r="41" spans="2:16" ht="18" customHeight="1" x14ac:dyDescent="0.35">
      <c r="B41" s="154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45" t="s">
        <v>193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6" t="s">
        <v>194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5" t="s">
        <v>195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5" t="s">
        <v>203</v>
      </c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2"/>
    </row>
    <row r="48" spans="2:16" ht="14.1" customHeight="1" x14ac:dyDescent="0.35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50"/>
    </row>
    <row r="49" spans="2:16" ht="14.1" customHeight="1" x14ac:dyDescent="0.35">
      <c r="B49" s="14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179</v>
      </c>
      <c r="C54" s="126"/>
      <c r="D54" s="126"/>
      <c r="E54" s="126"/>
      <c r="F54" s="108">
        <v>1607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80" t="s">
        <v>69</v>
      </c>
      <c r="C56" s="180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1" t="s">
        <v>70</v>
      </c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3"/>
      <c r="N57" s="184" t="s">
        <v>71</v>
      </c>
      <c r="O57" s="182"/>
      <c r="P57" s="185"/>
    </row>
    <row r="58" spans="2:16" ht="17.100000000000001" customHeight="1" x14ac:dyDescent="0.35">
      <c r="B58" s="186" t="s">
        <v>72</v>
      </c>
      <c r="C58" s="187"/>
      <c r="D58" s="188"/>
      <c r="E58" s="186" t="s">
        <v>73</v>
      </c>
      <c r="F58" s="187"/>
      <c r="G58" s="188"/>
      <c r="H58" s="187" t="s">
        <v>74</v>
      </c>
      <c r="I58" s="187"/>
      <c r="J58" s="187"/>
      <c r="K58" s="189" t="s">
        <v>75</v>
      </c>
      <c r="L58" s="187"/>
      <c r="M58" s="190"/>
      <c r="N58" s="191"/>
      <c r="O58" s="187"/>
      <c r="P58" s="192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-162.142</v>
      </c>
      <c r="D72" s="60">
        <v>-163.71700000000001</v>
      </c>
      <c r="E72" s="96" t="s">
        <v>118</v>
      </c>
      <c r="F72" s="60">
        <v>19.940000000000001</v>
      </c>
      <c r="G72" s="60">
        <v>20.239999999999998</v>
      </c>
      <c r="H72" s="97"/>
      <c r="I72" s="93" t="s">
        <v>119</v>
      </c>
      <c r="J72" s="59">
        <v>0</v>
      </c>
      <c r="K72" s="94" t="s">
        <v>172</v>
      </c>
      <c r="L72" s="59">
        <v>1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-156.40700000000001</v>
      </c>
      <c r="D73" s="60">
        <v>-159.11000000000001</v>
      </c>
      <c r="E73" s="98" t="s">
        <v>122</v>
      </c>
      <c r="F73" s="60">
        <v>36.58</v>
      </c>
      <c r="G73" s="60">
        <v>39.729999999999997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-211.4</v>
      </c>
      <c r="D74" s="60">
        <v>-203.52699999999999</v>
      </c>
      <c r="E74" s="98" t="s">
        <v>127</v>
      </c>
      <c r="F74" s="116">
        <v>0</v>
      </c>
      <c r="G74" s="116">
        <v>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-125.577</v>
      </c>
      <c r="D75" s="60">
        <v>-129.73400000000001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1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31.141999999999999</v>
      </c>
      <c r="D76" s="60">
        <v>29.986000000000001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29.042999999999999</v>
      </c>
      <c r="D77" s="60">
        <v>28.341000000000001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24.068000000000001</v>
      </c>
      <c r="D78" s="60">
        <v>23.41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22.449000000000002</v>
      </c>
      <c r="D79" s="60">
        <v>21.875</v>
      </c>
      <c r="E79" s="96" t="s">
        <v>152</v>
      </c>
      <c r="F79" s="60">
        <v>15.7</v>
      </c>
      <c r="G79" s="60">
        <v>11.4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1.2099999999999999E-5</v>
      </c>
      <c r="D80" s="115">
        <v>1.2099999999999999E-5</v>
      </c>
      <c r="E80" s="98" t="s">
        <v>157</v>
      </c>
      <c r="F80" s="60">
        <v>49</v>
      </c>
      <c r="G80" s="60">
        <v>70.900000000000006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1" t="s">
        <v>161</v>
      </c>
      <c r="C84" s="161"/>
    </row>
    <row r="85" spans="2:16" ht="15" customHeight="1" x14ac:dyDescent="0.35">
      <c r="B85" s="162" t="s">
        <v>204</v>
      </c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4"/>
    </row>
    <row r="86" spans="2:16" ht="15" customHeight="1" x14ac:dyDescent="0.35">
      <c r="B86" s="168" t="s">
        <v>197</v>
      </c>
      <c r="C86" s="169"/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70"/>
    </row>
    <row r="87" spans="2:16" ht="15" customHeight="1" x14ac:dyDescent="0.35">
      <c r="B87" s="177"/>
      <c r="C87" s="178"/>
      <c r="D87" s="178"/>
      <c r="E87" s="178"/>
      <c r="F87" s="178"/>
      <c r="G87" s="178"/>
      <c r="H87" s="178"/>
      <c r="I87" s="178"/>
      <c r="J87" s="178"/>
      <c r="K87" s="178"/>
      <c r="L87" s="178"/>
      <c r="M87" s="178"/>
      <c r="N87" s="178"/>
      <c r="O87" s="178"/>
      <c r="P87" s="179"/>
    </row>
    <row r="88" spans="2:16" ht="15" customHeight="1" x14ac:dyDescent="0.35">
      <c r="B88" s="173"/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70"/>
    </row>
    <row r="89" spans="2:16" ht="15" customHeight="1" x14ac:dyDescent="0.35">
      <c r="B89" s="173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70"/>
    </row>
    <row r="90" spans="2:16" ht="15" customHeight="1" x14ac:dyDescent="0.35">
      <c r="B90" s="173"/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70"/>
    </row>
    <row r="91" spans="2:16" ht="15" customHeight="1" x14ac:dyDescent="0.35">
      <c r="B91" s="173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70"/>
    </row>
    <row r="92" spans="2:16" ht="15" customHeight="1" x14ac:dyDescent="0.35">
      <c r="B92" s="173"/>
      <c r="C92" s="169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70"/>
    </row>
    <row r="93" spans="2:16" ht="15" customHeight="1" x14ac:dyDescent="0.35">
      <c r="B93" s="173"/>
      <c r="C93" s="169"/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70"/>
    </row>
    <row r="94" spans="2:16" ht="15" customHeight="1" x14ac:dyDescent="0.35">
      <c r="B94" s="173"/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70"/>
    </row>
    <row r="95" spans="2:16" ht="15" customHeight="1" x14ac:dyDescent="0.35">
      <c r="B95" s="173"/>
      <c r="C95" s="169"/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70"/>
    </row>
    <row r="96" spans="2:16" ht="15" customHeight="1" x14ac:dyDescent="0.35">
      <c r="B96" s="173"/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70"/>
    </row>
    <row r="97" spans="2:16" ht="15" customHeight="1" x14ac:dyDescent="0.35">
      <c r="B97" s="173"/>
      <c r="C97" s="169"/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70"/>
    </row>
    <row r="98" spans="2:16" ht="15" customHeight="1" x14ac:dyDescent="0.35">
      <c r="B98" s="173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70"/>
    </row>
    <row r="99" spans="2:16" ht="15" customHeight="1" x14ac:dyDescent="0.35">
      <c r="B99" s="174"/>
      <c r="C99" s="175"/>
      <c r="D99" s="175"/>
      <c r="E99" s="175"/>
      <c r="F99" s="175"/>
      <c r="G99" s="175"/>
      <c r="H99" s="175"/>
      <c r="I99" s="175"/>
      <c r="J99" s="175"/>
      <c r="K99" s="175"/>
      <c r="L99" s="175"/>
      <c r="M99" s="175"/>
      <c r="N99" s="175"/>
      <c r="O99" s="175"/>
      <c r="P99" s="176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2025-09-14T19:55:06Z</dcterms:modified>
</cp:coreProperties>
</file>