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23E808D2-F2CF-4DA3-BAD5-78F0A408C9C7}" xr6:coauthVersionLast="47" xr6:coauthVersionMax="47" xr10:uidLastSave="{00000000-0000-0000-0000-000000000000}"/>
  <bookViews>
    <workbookView xWindow="26232" yWindow="1458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<sst xmlns="http://schemas.openxmlformats.org/spreadsheetml/2006/main" count="213" uniqueCount="199">
  <si>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</si>
  <si>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</si>
  <si>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</si>
  <si>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</si>
  <si>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</si>
  <si>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</si>
  <si>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</si>
  <si>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</si>
  <si>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</si>
  <si>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</si>
  <si>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</si>
  <si>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</si>
  <si>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</si>
  <si>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</si>
  <si>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</si>
  <si>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</si>
  <si>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</si>
  <si>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</si>
  <si>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</si>
  <si>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</si>
  <si>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</si>
  <si>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</si>
  <si>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</si>
  <si>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</si>
  <si>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</si>
  <si>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</si>
  <si>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</si>
  <si>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</si>
  <si>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</si>
  <si>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</si>
  <si>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</si>
  <si>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</si>
  <si>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</si>
  <si>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</si>
  <si>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</si>
  <si>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</si>
  <si>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</si>
  <si>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</si>
  <si>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</si>
  <si>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</si>
  <si>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</si>
  <si>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</si>
  <si>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</si>
  <si>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</si>
  <si>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</si>
  <si>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</si>
  <si>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</si>
  <si>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</si>
  <si>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</si>
  <si>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</si>
  <si>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</si>
  <si>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</si>
  <si>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</si>
  <si>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</si>
  <si>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</si>
  <si>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</si>
  <si>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</si>
  <si>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</si>
  <si>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</si>
  <si>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</si>
  <si>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</si>
  <si>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</si>
  <si>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</si>
  <si>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</si>
  <si>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</si>
  <si>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</si>
  <si>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</si>
  <si>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</si>
  <si>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</si>
  <si>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</si>
  <si>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</si>
  <si>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</si>
  <si>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</si>
  <si>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</si>
  <si>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</si>
  <si>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</si>
  <si>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</si>
  <si>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</si>
  <si>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</si>
  <si>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</si>
  <si>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</si>
  <si>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</si>
  <si>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</si>
  <si>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</si>
  <si>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</si>
  <si>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</si>
  <si>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</si>
  <si>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</si>
  <si>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</si>
  <si>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</si>
  <si>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</si>
  <si>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</si>
  <si>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</si>
  <si>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</si>
  <si>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</si>
  <si>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</si>
  <si>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</si>
  <si>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</si>
  <si>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</si>
  <si>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</si>
  <si>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</si>
  <si>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</si>
  <si>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</si>
  <si>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</si>
  <si>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</si>
  <si>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</si>
  <si>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</si>
  <si>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</si>
  <si>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</si>
  <si>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</si>
  <si>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</si>
  <si>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</si>
  <si>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</si>
  <si>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</si>
  <si>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</si>
  <si>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</si>
  <si>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</si>
  <si>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</si>
  <si>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</si>
  <si>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</si>
  <si>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</si>
  <si>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</si>
  <si>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</si>
  <si>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</si>
  <si>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</si>
  <si>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</si>
  <si>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</si>
  <si>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</si>
  <si>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</si>
  <si>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</si>
  <si>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</si>
  <si>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</si>
  <si>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</si>
  <si>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</si>
  <si>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</si>
  <si>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</si>
  <si>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</si>
  <si>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</si>
  <si>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</si>
  <si>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</si>
  <si>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</si>
  <si>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</si>
  <si>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</si>
  <si>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</si>
  <si>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</si>
  <si>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</si>
  <si>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</si>
  <si>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</si>
  <si>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</si>
  <si>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</si>
  <si>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</si>
  <si>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</si>
  <si>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</si>
  <si>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</si>
  <si>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</si>
  <si>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</si>
  <si>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</si>
  <si>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</si>
  <si>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</si>
  <si>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</si>
  <si>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</si>
  <si>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</si>
  <si>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</si>
  <si>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</si>
  <si>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</si>
  <si>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</si>
  <si>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</si>
  <si>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</si>
  <si>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</si>
  <si>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</si>
  <si>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</si>
  <si>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</si>
  <si>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</si>
  <si>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</si>
  <si>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</si>
  <si>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</si>
  <si>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</si>
  <si>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</si>
  <si>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</si>
  <si>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</si>
  <si>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</si>
  <si>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</si>
  <si>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</si>
  <si>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DIR-KSP</t>
    <phoneticPr fontId="3" type="noConversion"/>
  </si>
  <si>
    <t>김예은</t>
    <phoneticPr fontId="3" type="noConversion"/>
  </si>
  <si>
    <t>10s/24k</t>
    <phoneticPr fontId="3" type="noConversion"/>
  </si>
  <si>
    <t>TMT</t>
    <phoneticPr fontId="3" type="noConversion"/>
  </si>
  <si>
    <t>20s/21k 32s/25k</t>
    <phoneticPr fontId="3" type="noConversion"/>
  </si>
  <si>
    <t>9s/23k 15s/26k 20s/24k</t>
    <phoneticPr fontId="3" type="noConversion"/>
  </si>
  <si>
    <t>M_039138-039139:K</t>
    <phoneticPr fontId="3" type="noConversion"/>
  </si>
  <si>
    <t>M_039213-039214:M</t>
    <phoneticPr fontId="3" type="noConversion"/>
  </si>
  <si>
    <t>[18:05] 노출 중 Gmon이 갑자기 꺼짐/ 재실행 후 그래프 무한 생성 되어 정상적인 종료 후 정상 작동 함</t>
    <phoneticPr fontId="3" type="noConversion"/>
  </si>
  <si>
    <t>I_039339</t>
    <phoneticPr fontId="3" type="noConversion"/>
  </si>
  <si>
    <t>I_039339 filter v와 초점값 누락 됨</t>
    <phoneticPr fontId="3" type="noConversion"/>
  </si>
  <si>
    <t>SW</t>
    <phoneticPr fontId="3" type="noConversion"/>
  </si>
  <si>
    <t>SE</t>
    <phoneticPr fontId="3" type="noConversion"/>
  </si>
  <si>
    <t>DS9(영상확인) 3회 꺼짐</t>
    <phoneticPr fontId="3" type="noConversion"/>
  </si>
  <si>
    <t>I-BAND 촬영 함(관측 종료 후 촬영 함)</t>
    <phoneticPr fontId="3" type="noConversion"/>
  </si>
  <si>
    <t>25s/26k 15s/22k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</si>
</sst>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0.37777777777777777</v>
      </c>
      <c r="D9" s="8">
        <v>2.4</v>
      </c>
      <c r="E9" s="8">
        <v>6.4</v>
      </c>
      <c r="F9" s="8">
        <v>71.5</v>
      </c>
      <c r="G9" s="36" t="s">
        <v>194</v>
      </c>
      <c r="H9" s="8">
        <v>3.2</v>
      </c>
      <c r="I9" s="36">
        <v>0.4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5.4</v>
      </c>
      <c r="F10" s="8">
        <v>67.400000000000006</v>
      </c>
      <c r="G10" s="36" t="s">
        <v>195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>
        <v>2.5</v>
      </c>
      <c r="E11" s="15">
        <v>5.5</v>
      </c>
      <c r="F11" s="15">
        <v>67.2</v>
      </c>
      <c r="G11" s="36" t="s">
        <v>195</v>
      </c>
      <c r="H11" s="15">
        <v>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24.420833333333334</v>
      </c>
      <c r="D12" s="19">
        <f>AVERAGE(D9:D11)</f>
        <v>2.1666666666666665</v>
      </c>
      <c r="E12" s="19">
        <f>AVERAGE(E9:E11)</f>
        <v>5.7666666666666666</v>
      </c>
      <c r="F12" s="20">
        <f>AVERAGE(F9:F11)</f>
        <v>68.7</v>
      </c>
      <c r="G12" s="21"/>
      <c r="H12" s="22">
        <f>AVERAGE(H9:H11)</f>
        <v>4.3999999999999995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186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0.33055555555555555</v>
      </c>
      <c r="D17" s="28">
        <v>0.33124999999999999</v>
      </c>
      <c r="E17" s="28">
        <v>0.3576388888888889</v>
      </c>
      <c r="F17" s="28">
        <v>0.6118055555555556</v>
      </c>
      <c r="G17" s="28">
        <v>0.80138888888888893</v>
      </c>
      <c r="H17" s="28">
        <v>0.82916666666666672</v>
      </c>
      <c r="I17" s="28"/>
      <c r="J17" s="28"/>
      <c r="K17" s="28"/>
      <c r="L17" s="28"/>
      <c r="M17" s="28"/>
      <c r="N17" s="28"/>
      <c r="O17" s="28"/>
      <c r="P17" s="28">
        <v>0.84305555555555556</v>
      </c>
    </row>
    <row r="18" spans="2:16" ht="14.1" customHeight="1" x14ac:dyDescent="0.35">
      <c r="B18" s="35" t="s">
        <v>42</v>
      </c>
      <c r="C18" s="27">
        <v>39036</v>
      </c>
      <c r="D18" s="27">
        <v>39037</v>
      </c>
      <c r="E18" s="27">
        <v>39054</v>
      </c>
      <c r="F18" s="27">
        <v>39217</v>
      </c>
      <c r="G18" s="27">
        <v>39341</v>
      </c>
      <c r="H18" s="27">
        <v>39353</v>
      </c>
      <c r="I18" s="27"/>
      <c r="J18" s="27"/>
      <c r="K18" s="27"/>
      <c r="L18" s="27"/>
      <c r="M18" s="27"/>
      <c r="N18" s="27"/>
      <c r="O18" s="27"/>
      <c r="P18" s="114">
        <v>39365</v>
      </c>
    </row>
    <row r="19" spans="2:16" ht="14.1" customHeight="1" thickBot="1" x14ac:dyDescent="0.4">
      <c r="B19" s="13" t="s">
        <v>43</v>
      </c>
      <c r="C19" s="29"/>
      <c r="D19" s="27">
        <v>39048</v>
      </c>
      <c r="E19" s="30">
        <v>39216</v>
      </c>
      <c r="F19" s="30">
        <v>39340</v>
      </c>
      <c r="G19" s="30">
        <v>39352</v>
      </c>
      <c r="H19" s="30">
        <v>39364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163</v>
      </c>
      <c r="F20" s="33">
        <f>IF(ISNUMBER(F18),F19-F18+1,"")</f>
        <v>124</v>
      </c>
      <c r="G20" s="33">
        <f>IF(ISNUMBER(G18),G19-G18+1,"")</f>
        <v>12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0.33888888888888891</v>
      </c>
      <c r="D23" s="112">
        <v>0.34027777777777779</v>
      </c>
      <c r="E23" s="36" t="s">
        <v>48</v>
      </c>
      <c r="F23" s="165" t="s">
        <v>188</v>
      </c>
      <c r="G23" s="165"/>
      <c r="H23" s="165"/>
      <c r="I23" s="165"/>
      <c r="J23" s="102">
        <v>0.8305555555555556</v>
      </c>
      <c r="K23" s="102">
        <v>0.83125000000000004</v>
      </c>
      <c r="L23" s="112" t="s">
        <v>164</v>
      </c>
      <c r="M23" s="165" t="s">
        <v>198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0.34236111111111112</v>
      </c>
      <c r="D25" s="112">
        <v>0.34375</v>
      </c>
      <c r="E25" s="109" t="s">
        <v>170</v>
      </c>
      <c r="F25" s="165" t="s">
        <v>187</v>
      </c>
      <c r="G25" s="165"/>
      <c r="H25" s="165"/>
      <c r="I25" s="165"/>
      <c r="J25" s="102">
        <v>0.83611111111111114</v>
      </c>
      <c r="K25" s="102">
        <v>0.83611111111111114</v>
      </c>
      <c r="L25" s="36" t="s">
        <v>49</v>
      </c>
      <c r="M25" s="165" t="s">
        <v>185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0.23402777777777778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0.18680555555555556</v>
      </c>
      <c r="O30" s="45"/>
      <c r="P30" s="46">
        <f>SUM(C30:J30,L30:N30)</f>
        <v>0.42083333333333334</v>
      </c>
    </row>
    <row r="31" spans="2:16" ht="14.1" customHeight="1" x14ac:dyDescent="0.35">
      <c r="B31" s="37" t="s">
        <v>169</v>
      </c>
      <c r="C31" s="47">
        <v>0.25416666666666665</v>
      </c>
      <c r="D31" s="7">
        <v>0.18680555555555556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0.45763888888888887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0.25416666666666665</v>
      </c>
      <c r="D34" s="106">
        <f t="shared" ref="D34:P34" si="1">D31-D32-D33</f>
        <v>0.18680555555555556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0.45763888888888887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190</v>
      </c>
      <c r="F36" s="156"/>
      <c r="G36" s="155" t="s">
        <v>192</v>
      </c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1170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-165.2</v>
      </c>
      <c r="E72" s="96" t="s">
        <v>118</v>
      </c>
      <c r="F72" s="60">
        <v>20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</v>
      </c>
      <c r="D73" s="60">
        <v>-161.5</v>
      </c>
      <c r="E73" s="98" t="s">
        <v>122</v>
      </c>
      <c r="F73" s="60">
        <v>37</v>
      </c>
      <c r="G73" s="60">
        <v>33.9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</v>
      </c>
      <c r="D75" s="60">
        <v>-133.9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26.9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20.6</v>
      </c>
      <c r="E79" s="96" t="s">
        <v>152</v>
      </c>
      <c r="F79" s="60">
        <v>15.5</v>
      </c>
      <c r="G79" s="60">
        <v>6.6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1.19E-5</v>
      </c>
      <c r="D80" s="115">
        <v>1.13E-5</v>
      </c>
      <c r="E80" s="98" t="s">
        <v>157</v>
      </c>
      <c r="F80" s="60">
        <v>47.4</v>
      </c>
      <c r="G80" s="60">
        <v>75.2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191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2025-08-24T20:23:47Z</dcterms:modified>
</cp:coreProperties>
</file>