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F5025FA7-35ED-4D6D-942E-5766BBD2725F}" xr6:coauthVersionLast="47" xr6:coauthVersionMax="47" xr10:uidLastSave="{00000000-0000-0000-0000-000000000000}"/>
  <bookViews>
    <workbookView xWindow="26244" yWindow="1384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<sst xmlns="http://schemas.openxmlformats.org/spreadsheetml/2006/main" count="215" uniqueCount="202">
  <si>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</si>
  <si>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</si>
  <si>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</si>
  <si>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</si>
  <si>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</si>
  <si>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</si>
  <si>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</si>
  <si>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</si>
  <si>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</si>
  <si>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</si>
  <si>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</si>
  <si>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</si>
  <si>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</si>
  <si>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</si>
  <si>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</si>
  <si>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</si>
  <si>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</si>
  <si>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</si>
  <si>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</si>
  <si>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</si>
  <si>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</si>
  <si>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</si>
  <si>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</si>
  <si>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</si>
  <si>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</si>
  <si>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</si>
  <si>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</si>
  <si>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</si>
  <si>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</si>
  <si>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</si>
  <si>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</si>
  <si>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</si>
  <si>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</si>
  <si>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</si>
  <si>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</si>
  <si>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</si>
  <si>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</si>
  <si>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</si>
  <si>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</si>
  <si>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</si>
  <si>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</si>
  <si>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</si>
  <si>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</si>
  <si>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</si>
  <si>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</si>
  <si>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</si>
  <si>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</si>
  <si>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</si>
  <si>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</si>
  <si>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</si>
  <si>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</si>
  <si>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</si>
  <si>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</si>
  <si>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</si>
  <si>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</si>
  <si>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</si>
  <si>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</si>
  <si>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</si>
  <si>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</si>
  <si>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</si>
  <si>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</si>
  <si>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</si>
  <si>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</si>
  <si>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</si>
  <si>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</si>
  <si>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</si>
  <si>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</si>
  <si>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</si>
  <si>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</si>
  <si>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</si>
  <si>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</si>
  <si>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</si>
  <si>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</si>
  <si>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</si>
  <si>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</si>
  <si>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</si>
  <si>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</si>
  <si>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</si>
  <si>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</si>
  <si>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</si>
  <si>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</si>
  <si>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</si>
  <si>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</si>
  <si>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</si>
  <si>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</si>
  <si>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</si>
  <si>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</si>
  <si>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</si>
  <si>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</si>
  <si>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</si>
  <si>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</si>
  <si>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</si>
  <si>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</si>
  <si>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</si>
  <si>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</si>
  <si>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</si>
  <si>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</si>
  <si>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</si>
  <si>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</si>
  <si>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</si>
  <si>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</si>
  <si>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</si>
  <si>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</si>
  <si>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</si>
  <si>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</si>
  <si>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</si>
  <si>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</si>
  <si>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</si>
  <si>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</si>
  <si>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</si>
  <si>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</si>
  <si>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</si>
  <si>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</si>
  <si>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</si>
  <si>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</si>
  <si>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</si>
  <si>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</si>
  <si>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</si>
  <si>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</si>
  <si>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</si>
  <si>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</si>
  <si>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</si>
  <si>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</si>
  <si>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</si>
  <si>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</si>
  <si>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</si>
  <si>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</si>
  <si>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</si>
  <si>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</si>
  <si>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</si>
  <si>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</si>
  <si>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</si>
  <si>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</si>
  <si>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</si>
  <si>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</si>
  <si>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</si>
  <si>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</si>
  <si>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</si>
  <si>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</si>
  <si>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</si>
  <si>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</si>
  <si>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</si>
  <si>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</si>
  <si>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</si>
  <si>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</si>
  <si>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</si>
  <si>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</si>
  <si>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</si>
  <si>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</si>
  <si>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</si>
  <si>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</si>
  <si>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</si>
  <si>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</si>
  <si>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</si>
  <si>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</si>
  <si>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</si>
  <si>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</si>
  <si>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</si>
  <si>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</si>
  <si>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</si>
  <si>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</si>
  <si>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</si>
  <si>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</si>
  <si>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</si>
  <si>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</si>
  <si>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</si>
  <si>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</si>
  <si>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</si>
  <si>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</si>
  <si>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</si>
  <si>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</si>
  <si>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</si>
  <si>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</si>
  <si>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</si>
  <si>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</si>
  <si>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</si>
  <si>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</si>
  <si>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</si>
  <si>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</si>
  <si>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</si>
  <si>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</si>
  <si>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</si>
  <si>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KAMP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</si>
  <si>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</si>
  <si>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</si>
  <si>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KSP</t>
    <phoneticPr fontId="3" type="noConversion"/>
  </si>
  <si>
    <t>TMT</t>
    <phoneticPr fontId="3" type="noConversion"/>
  </si>
  <si>
    <t>SSW</t>
    <phoneticPr fontId="3" type="noConversion"/>
  </si>
  <si>
    <t>22s/27k</t>
    <phoneticPr fontId="3" type="noConversion"/>
  </si>
  <si>
    <t>30s/21k</t>
    <phoneticPr fontId="3" type="noConversion"/>
  </si>
  <si>
    <t>E_038778</t>
    <phoneticPr fontId="3" type="noConversion"/>
  </si>
  <si>
    <t>E_038778 filter/shutter의 full shutter가 안 닫힘/ FSA recycle 하고 TCS reset 후 정상 관측 됨</t>
    <phoneticPr fontId="3" type="noConversion"/>
  </si>
  <si>
    <t>M_038837-038838:K</t>
    <phoneticPr fontId="3" type="noConversion"/>
  </si>
  <si>
    <t>E_038957</t>
    <phoneticPr fontId="3" type="noConversion"/>
  </si>
  <si>
    <t>E_038957 readout중에 filter/shutter의 full shutter가 안 닫힘/ 다음 타겟으로 넘어가면서 정상화 됨</t>
    <phoneticPr fontId="3" type="noConversion"/>
  </si>
  <si>
    <t>G_038964:T</t>
    <phoneticPr fontId="3" type="noConversion"/>
  </si>
  <si>
    <t>G_038994:T</t>
    <phoneticPr fontId="3" type="noConversion"/>
  </si>
  <si>
    <t>ESE</t>
    <phoneticPr fontId="3" type="noConversion"/>
  </si>
  <si>
    <t>E</t>
    <phoneticPr fontId="3" type="noConversion"/>
  </si>
  <si>
    <t>40s/24k 30s/26k</t>
    <phoneticPr fontId="3" type="noConversion"/>
  </si>
  <si>
    <t>25s/25k 15s/23k 10s/23k</t>
    <phoneticPr fontId="3" type="noConversion"/>
  </si>
  <si>
    <t>DS9(영상확인) 5회 꺼짐/ 관측 종료 후 Dome recycle 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</si>
</sst>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45892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0.37777777777777777</v>
      </c>
      <c r="D9" s="8">
        <v>2</v>
      </c>
      <c r="E9" s="8">
        <v>8.6</v>
      </c>
      <c r="F9" s="8">
        <v>68.5</v>
      </c>
      <c r="G9" s="36" t="s">
        <v>197</v>
      </c>
      <c r="H9" s="8">
        <v>2.6</v>
      </c>
      <c r="I9" s="36">
        <v>0.2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1.8</v>
      </c>
      <c r="E10" s="8">
        <v>7.8</v>
      </c>
      <c r="F10" s="8">
        <v>69.3</v>
      </c>
      <c r="G10" s="36" t="s">
        <v>187</v>
      </c>
      <c r="H10" s="8">
        <v>1.1000000000000001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0.7993055555555556</v>
      </c>
      <c r="D11" s="15">
        <v>1.4</v>
      </c>
      <c r="E11" s="15">
        <v>6.5</v>
      </c>
      <c r="F11" s="15">
        <v>73.099999999999994</v>
      </c>
      <c r="G11" s="36" t="s">
        <v>198</v>
      </c>
      <c r="H11" s="15">
        <v>1.4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24.421527777777779</v>
      </c>
      <c r="D12" s="19">
        <f>AVERAGE(D9:D11)</f>
        <v>1.7333333333333332</v>
      </c>
      <c r="E12" s="19">
        <f>AVERAGE(E9:E11)</f>
        <v>7.6333333333333329</v>
      </c>
      <c r="F12" s="20">
        <f>AVERAGE(F9:F11)</f>
        <v>70.3</v>
      </c>
      <c r="G12" s="21"/>
      <c r="H12" s="22">
        <f>AVERAGE(H9:H11)</f>
        <v>1.7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182</v>
      </c>
      <c r="G16" s="27" t="s">
        <v>185</v>
      </c>
      <c r="H16" s="27" t="s">
        <v>186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0.33263888888888887</v>
      </c>
      <c r="D17" s="28">
        <v>0.33402777777777776</v>
      </c>
      <c r="E17" s="28">
        <v>0.3576388888888889</v>
      </c>
      <c r="F17" s="28">
        <v>0.61388888888888893</v>
      </c>
      <c r="G17" s="28">
        <v>0.67708333333333337</v>
      </c>
      <c r="H17" s="28">
        <v>0.80138888888888893</v>
      </c>
      <c r="I17" s="28">
        <v>0.82847222222222228</v>
      </c>
      <c r="J17" s="28"/>
      <c r="K17" s="28"/>
      <c r="L17" s="28"/>
      <c r="M17" s="28"/>
      <c r="N17" s="28"/>
      <c r="O17" s="28"/>
      <c r="P17" s="28">
        <v>0.84375</v>
      </c>
    </row>
    <row r="18" spans="2:16" ht="14.1" customHeight="1" x14ac:dyDescent="0.35">
      <c r="B18" s="35" t="s">
        <v>42</v>
      </c>
      <c r="C18" s="27">
        <v>38713</v>
      </c>
      <c r="D18" s="27">
        <v>38714</v>
      </c>
      <c r="E18" s="27">
        <v>38728</v>
      </c>
      <c r="F18" s="27">
        <v>38888</v>
      </c>
      <c r="G18" s="27">
        <v>38930</v>
      </c>
      <c r="H18" s="27">
        <v>39011</v>
      </c>
      <c r="I18" s="27">
        <v>39023</v>
      </c>
      <c r="J18" s="27"/>
      <c r="K18" s="27"/>
      <c r="L18" s="27"/>
      <c r="M18" s="27"/>
      <c r="N18" s="27"/>
      <c r="O18" s="27"/>
      <c r="P18" s="114">
        <v>39035</v>
      </c>
    </row>
    <row r="19" spans="2:16" ht="14.1" customHeight="1" thickBot="1" x14ac:dyDescent="0.4">
      <c r="B19" s="13" t="s">
        <v>43</v>
      </c>
      <c r="C19" s="29"/>
      <c r="D19" s="27">
        <v>38722</v>
      </c>
      <c r="E19" s="30">
        <v>38887</v>
      </c>
      <c r="F19" s="30">
        <v>38929</v>
      </c>
      <c r="G19" s="30">
        <v>39010</v>
      </c>
      <c r="H19" s="30">
        <v>39022</v>
      </c>
      <c r="I19" s="30">
        <v>39034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9</v>
      </c>
      <c r="E20" s="33">
        <f>IF(ISNUMBER(E18),E19-E18+1,"")</f>
        <v>160</v>
      </c>
      <c r="F20" s="33">
        <f>IF(ISNUMBER(F18),F19-F18+1,"")</f>
        <v>42</v>
      </c>
      <c r="G20" s="33">
        <f>IF(ISNUMBER(G18),G19-G18+1,"")</f>
        <v>81</v>
      </c>
      <c r="H20" s="33">
        <f>IF(ISNUMBER(H18),H19-H18+1,"")</f>
        <v>12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>
        <v>0.34097222222222223</v>
      </c>
      <c r="D24" s="102">
        <v>0.34097222222222223</v>
      </c>
      <c r="E24" s="109" t="s">
        <v>177</v>
      </c>
      <c r="F24" s="165" t="s">
        <v>189</v>
      </c>
      <c r="G24" s="165"/>
      <c r="H24" s="165"/>
      <c r="I24" s="165"/>
      <c r="J24" s="102">
        <v>0.82986111111111116</v>
      </c>
      <c r="K24" s="102">
        <v>0.83125000000000004</v>
      </c>
      <c r="L24" s="36" t="s">
        <v>175</v>
      </c>
      <c r="M24" s="165" t="s">
        <v>199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>
        <v>0.34375</v>
      </c>
      <c r="D26" s="102">
        <v>0.34375</v>
      </c>
      <c r="E26" s="109" t="s">
        <v>164</v>
      </c>
      <c r="F26" s="165" t="s">
        <v>188</v>
      </c>
      <c r="G26" s="165"/>
      <c r="H26" s="165"/>
      <c r="I26" s="165"/>
      <c r="J26" s="102">
        <v>0.83333333333333337</v>
      </c>
      <c r="K26" s="102">
        <v>0.83611111111111114</v>
      </c>
      <c r="L26" s="36" t="s">
        <v>176</v>
      </c>
      <c r="M26" s="165" t="s">
        <v>200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0.23680555555555555</v>
      </c>
      <c r="D30" s="43">
        <v>0.12222222222222222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0.42152777777777778</v>
      </c>
    </row>
    <row r="31" spans="2:16" ht="14.1" customHeight="1" x14ac:dyDescent="0.35">
      <c r="B31" s="37" t="s">
        <v>169</v>
      </c>
      <c r="C31" s="47">
        <v>0.25624999999999998</v>
      </c>
      <c r="D31" s="7">
        <v>0.12430555555555556</v>
      </c>
      <c r="E31" s="7">
        <v>6.3194444444444442E-2</v>
      </c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0.46041666666666664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0.25624999999999998</v>
      </c>
      <c r="D34" s="106">
        <f t="shared" ref="D34:P34" si="1">D31-D32-D33</f>
        <v>0.12430555555555556</v>
      </c>
      <c r="E34" s="106">
        <f t="shared" si="1"/>
        <v>6.3194444444444442E-2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1.6666666666666666E-2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0.46041666666666664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190</v>
      </c>
      <c r="D36" s="156"/>
      <c r="E36" s="155" t="s">
        <v>192</v>
      </c>
      <c r="F36" s="156"/>
      <c r="G36" s="155" t="s">
        <v>193</v>
      </c>
      <c r="H36" s="156"/>
      <c r="I36" s="155" t="s">
        <v>195</v>
      </c>
      <c r="J36" s="156"/>
      <c r="K36" s="155" t="s">
        <v>196</v>
      </c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1036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1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-162.30000000000001</v>
      </c>
      <c r="D72" s="60">
        <v>-164.4</v>
      </c>
      <c r="E72" s="96" t="s">
        <v>118</v>
      </c>
      <c r="F72" s="60">
        <v>20</v>
      </c>
      <c r="G72" s="60">
        <v>19.5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-156.19999999999999</v>
      </c>
      <c r="D73" s="60">
        <v>-160.6</v>
      </c>
      <c r="E73" s="98" t="s">
        <v>122</v>
      </c>
      <c r="F73" s="60">
        <v>40.299999999999997</v>
      </c>
      <c r="G73" s="60">
        <v>37.700000000000003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</v>
      </c>
      <c r="D74" s="60">
        <v>-204.2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-125.5</v>
      </c>
      <c r="D75" s="60">
        <v>-132.4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31.6</v>
      </c>
      <c r="D76" s="60">
        <v>28.5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29.3</v>
      </c>
      <c r="D77" s="60">
        <v>27.2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24.2</v>
      </c>
      <c r="D78" s="60">
        <v>22.3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22.5</v>
      </c>
      <c r="D79" s="60">
        <v>20.8</v>
      </c>
      <c r="E79" s="96" t="s">
        <v>152</v>
      </c>
      <c r="F79" s="60">
        <v>16.5</v>
      </c>
      <c r="G79" s="60">
        <v>7.9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1.17E-5</v>
      </c>
      <c r="D80" s="115">
        <v>1.1600000000000001E-5</v>
      </c>
      <c r="E80" s="98" t="s">
        <v>157</v>
      </c>
      <c r="F80" s="60">
        <v>46.8</v>
      </c>
      <c r="G80" s="60">
        <v>80.2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201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2025-08-23T20:21:19Z</dcterms:modified>
</cp:coreProperties>
</file>