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54878EEB-4C84-4B6C-A1B4-C88CAE3B0323}" xr6:coauthVersionLast="47" xr6:coauthVersionMax="47" xr10:uidLastSave="{00000000-0000-0000-0000-000000000000}"/>
  <bookViews>
    <workbookView xWindow="26520" yWindow="1351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<sst xmlns="http://schemas.openxmlformats.org/spreadsheetml/2006/main" count="209" uniqueCount="195">
  <si>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</si>
  <si>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</si>
  <si>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</si>
  <si>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</si>
  <si>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</si>
  <si>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</si>
  <si>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</si>
  <si>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</si>
  <si>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</si>
  <si>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</si>
  <si>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</si>
  <si>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</si>
  <si>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</si>
  <si>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</si>
  <si>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</si>
  <si>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</si>
  <si>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</si>
  <si>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</si>
  <si>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</si>
  <si>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</si>
  <si>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</si>
  <si>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</si>
  <si>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</si>
  <si>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</si>
  <si>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</si>
  <si>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</si>
  <si>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</si>
  <si>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</si>
  <si>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</si>
  <si>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</si>
  <si>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</si>
  <si>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</si>
  <si>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</si>
  <si>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</si>
  <si>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</si>
  <si>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</si>
  <si>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</si>
  <si>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</si>
  <si>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</si>
  <si>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</si>
  <si>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</si>
  <si>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</si>
  <si>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</si>
  <si>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</si>
  <si>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</si>
  <si>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</si>
  <si>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</si>
  <si>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</si>
  <si>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</si>
  <si>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</si>
  <si>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</si>
  <si>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</si>
  <si>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</si>
  <si>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</si>
  <si>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</si>
  <si>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</si>
  <si>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</si>
  <si>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</si>
  <si>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</si>
  <si>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</si>
  <si>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</si>
  <si>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</si>
  <si>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</si>
  <si>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</si>
  <si>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</si>
  <si>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</si>
  <si>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</si>
  <si>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</si>
  <si>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</si>
  <si>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</si>
  <si>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</si>
  <si>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</si>
  <si>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</si>
  <si>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</si>
  <si>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</si>
  <si>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</si>
  <si>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</si>
  <si>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</si>
  <si>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</si>
  <si>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</si>
  <si>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</si>
  <si>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</si>
  <si>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</si>
  <si>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</si>
  <si>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</si>
  <si>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</si>
  <si>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</si>
  <si>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</si>
  <si>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</si>
  <si>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</si>
  <si>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</si>
  <si>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</si>
  <si>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</si>
  <si>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</si>
  <si>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</si>
  <si>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</si>
  <si>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</si>
  <si>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</si>
  <si>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</si>
  <si>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</si>
  <si>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</si>
  <si>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</si>
  <si>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</si>
  <si>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</si>
  <si>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</si>
  <si>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</si>
  <si>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</si>
  <si>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</si>
  <si>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</si>
  <si>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</si>
  <si>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</si>
  <si>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</si>
  <si>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</si>
  <si>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</si>
  <si>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</si>
  <si>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</si>
  <si>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</si>
  <si>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</si>
  <si>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</si>
  <si>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</si>
  <si>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</si>
  <si>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</si>
  <si>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</si>
  <si>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</si>
  <si>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</si>
  <si>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</si>
  <si>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</si>
  <si>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</si>
  <si>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</si>
  <si>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</si>
  <si>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</si>
  <si>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</si>
  <si>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</si>
  <si>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</si>
  <si>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</si>
  <si>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</si>
  <si>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</si>
  <si>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</si>
  <si>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</si>
  <si>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</si>
  <si>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</si>
  <si>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</si>
  <si>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</si>
  <si>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</si>
  <si>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</si>
  <si>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</si>
  <si>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</si>
  <si>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</si>
  <si>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</si>
  <si>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</si>
  <si>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</si>
  <si>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</si>
  <si>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</si>
  <si>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</si>
  <si>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</si>
  <si>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</si>
  <si>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</si>
  <si>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</si>
  <si>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</si>
  <si>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</si>
  <si>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</si>
  <si>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</si>
  <si>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</si>
  <si>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</si>
  <si>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</si>
  <si>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</si>
  <si>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</si>
  <si>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</si>
  <si>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</si>
  <si>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</si>
  <si>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</si>
  <si>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</si>
  <si>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</si>
  <si>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</si>
  <si>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</si>
  <si>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</si>
  <si>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</si>
  <si>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</si>
  <si>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</si>
  <si>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</si>
  <si>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</si>
  <si>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</si>
  <si>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KAMP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</si>
  <si>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</si>
  <si>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</si>
  <si>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I_038471</t>
    <phoneticPr fontId="3" type="noConversion"/>
  </si>
  <si>
    <t>I_038471 filter I와 초점값 누락 됨</t>
    <phoneticPr fontId="3" type="noConversion"/>
  </si>
  <si>
    <t>KSP</t>
    <phoneticPr fontId="3" type="noConversion"/>
  </si>
  <si>
    <t>10s/24k</t>
    <phoneticPr fontId="3" type="noConversion"/>
  </si>
  <si>
    <t>30s/21k 25s/25k</t>
    <phoneticPr fontId="3" type="noConversion"/>
  </si>
  <si>
    <t>TMT</t>
    <phoneticPr fontId="3" type="noConversion"/>
  </si>
  <si>
    <t>C_038624-038658</t>
    <phoneticPr fontId="3" type="noConversion"/>
  </si>
  <si>
    <t>[16:07] 짙은 구름으로 인한 관측 대기/ [18:00] 관측 재개</t>
    <phoneticPr fontId="3" type="noConversion"/>
  </si>
  <si>
    <t>SSW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</si>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</sst>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54" sqref="G54:P5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81.666666666666671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0.37708333333333333</v>
      </c>
      <c r="D9" s="8">
        <v>2.5</v>
      </c>
      <c r="E9" s="8">
        <v>7.5</v>
      </c>
      <c r="F9" s="8">
        <v>78.7</v>
      </c>
      <c r="G9" s="36" t="s">
        <v>193</v>
      </c>
      <c r="H9" s="8">
        <v>3.3</v>
      </c>
      <c r="I9" s="36">
        <v>2.2999999999999998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7.3</v>
      </c>
      <c r="F10" s="8">
        <v>73.8</v>
      </c>
      <c r="G10" s="36" t="s">
        <v>193</v>
      </c>
      <c r="H10" s="8">
        <v>2.2999999999999998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</v>
      </c>
      <c r="D11" s="15">
        <v>1.9</v>
      </c>
      <c r="E11" s="15">
        <v>6.7</v>
      </c>
      <c r="F11" s="15">
        <v>66.400000000000006</v>
      </c>
      <c r="G11" s="36" t="s">
        <v>194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24.422916666666666</v>
      </c>
      <c r="D12" s="19">
        <f>AVERAGE(D9:D11)</f>
        <v>2.1</v>
      </c>
      <c r="E12" s="19">
        <f>AVERAGE(E9:E11)</f>
        <v>7.166666666666667</v>
      </c>
      <c r="F12" s="20">
        <f>AVERAGE(F9:F11)</f>
        <v>72.966666666666669</v>
      </c>
      <c r="G12" s="21"/>
      <c r="H12" s="22">
        <f>AVERAGE(H9:H11)</f>
        <v>2.3333333333333335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182</v>
      </c>
      <c r="G16" s="27" t="s">
        <v>187</v>
      </c>
      <c r="H16" s="27" t="s">
        <v>190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0.34791666666666665</v>
      </c>
      <c r="D17" s="28">
        <v>0.34861111111111109</v>
      </c>
      <c r="E17" s="28">
        <v>0.35972222222222222</v>
      </c>
      <c r="F17" s="28">
        <v>0.61805555555555558</v>
      </c>
      <c r="G17" s="28">
        <v>0.75555555555555554</v>
      </c>
      <c r="H17" s="28">
        <v>0.80138888888888893</v>
      </c>
      <c r="I17" s="28">
        <v>0.83194444444444449</v>
      </c>
      <c r="J17" s="28"/>
      <c r="K17" s="28"/>
      <c r="L17" s="28"/>
      <c r="M17" s="28"/>
      <c r="N17" s="28"/>
      <c r="O17" s="28"/>
      <c r="P17" s="28">
        <v>0.84513888888888888</v>
      </c>
    </row>
    <row r="18" spans="2:16" ht="14.1" customHeight="1" x14ac:dyDescent="0.35">
      <c r="B18" s="35" t="s">
        <v>42</v>
      </c>
      <c r="C18" s="27">
        <v>38445</v>
      </c>
      <c r="D18" s="27">
        <v>38446</v>
      </c>
      <c r="E18" s="27">
        <v>38455</v>
      </c>
      <c r="F18" s="27">
        <v>38624</v>
      </c>
      <c r="G18" s="27">
        <v>38659</v>
      </c>
      <c r="H18" s="27">
        <v>38690</v>
      </c>
      <c r="I18" s="27">
        <v>38702</v>
      </c>
      <c r="J18" s="27"/>
      <c r="K18" s="27"/>
      <c r="L18" s="27"/>
      <c r="M18" s="27"/>
      <c r="N18" s="27"/>
      <c r="O18" s="27"/>
      <c r="P18" s="114">
        <v>38712</v>
      </c>
    </row>
    <row r="19" spans="2:16" ht="14.1" customHeight="1" thickBot="1" x14ac:dyDescent="0.4">
      <c r="B19" s="13" t="s">
        <v>43</v>
      </c>
      <c r="C19" s="29"/>
      <c r="D19" s="27">
        <v>38450</v>
      </c>
      <c r="E19" s="30">
        <v>38623</v>
      </c>
      <c r="F19" s="30">
        <v>38658</v>
      </c>
      <c r="G19" s="30">
        <v>38689</v>
      </c>
      <c r="H19" s="30">
        <v>38701</v>
      </c>
      <c r="I19" s="30">
        <v>38711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169</v>
      </c>
      <c r="F20" s="33">
        <f>IF(ISNUMBER(F18),F19-F18+1,"")</f>
        <v>35</v>
      </c>
      <c r="G20" s="33">
        <f>IF(ISNUMBER(G18),G19-G18+1,"")</f>
        <v>31</v>
      </c>
      <c r="H20" s="33">
        <f>IF(ISNUMBER(H18),H19-H18+1,"")</f>
        <v>12</v>
      </c>
      <c r="I20" s="33">
        <f t="shared" ref="I20:O20" si="0">IF(ISNUMBER(I18),I19-I18+1,"")</f>
        <v>10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0.83194444444444449</v>
      </c>
      <c r="K24" s="102">
        <v>0.83333333333333337</v>
      </c>
      <c r="L24" s="36" t="s">
        <v>175</v>
      </c>
      <c r="M24" s="165" t="s">
        <v>189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0.83680555555555558</v>
      </c>
      <c r="K26" s="102">
        <v>0.83680555555555558</v>
      </c>
      <c r="L26" s="36" t="s">
        <v>176</v>
      </c>
      <c r="M26" s="165" t="s">
        <v>188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0.24027777777777778</v>
      </c>
      <c r="D30" s="43">
        <v>0.12013888888888889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0.42291666666666666</v>
      </c>
    </row>
    <row r="31" spans="2:16" ht="14.1" customHeight="1" x14ac:dyDescent="0.35">
      <c r="B31" s="37" t="s">
        <v>169</v>
      </c>
      <c r="C31" s="47">
        <v>0.25833333333333336</v>
      </c>
      <c r="D31" s="7">
        <v>0.12013888888888889</v>
      </c>
      <c r="E31" s="7">
        <v>6.25E-2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0.45833333333333337</v>
      </c>
    </row>
    <row r="32" spans="2:16" ht="14.1" customHeight="1" x14ac:dyDescent="0.35">
      <c r="B32" s="37" t="s">
        <v>65</v>
      </c>
      <c r="C32" s="49"/>
      <c r="D32" s="50">
        <v>7.4305555555555555E-2</v>
      </c>
      <c r="E32" s="50">
        <v>9.7222222222222224E-3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8.4027777777777785E-2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0.25833333333333336</v>
      </c>
      <c r="D34" s="106">
        <f t="shared" ref="D34:P34" si="1">D31-D32-D33</f>
        <v>4.5833333333333337E-2</v>
      </c>
      <c r="E34" s="106">
        <f t="shared" si="1"/>
        <v>5.2777777777777778E-2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0.37430555555555556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191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901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-164.4</v>
      </c>
      <c r="E72" s="96" t="s">
        <v>118</v>
      </c>
      <c r="F72" s="60">
        <v>20.3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</v>
      </c>
      <c r="D73" s="60">
        <v>-160.5</v>
      </c>
      <c r="E73" s="98" t="s">
        <v>122</v>
      </c>
      <c r="F73" s="60">
        <v>41.9</v>
      </c>
      <c r="G73" s="60">
        <v>39.1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</v>
      </c>
      <c r="D75" s="60">
        <v>-132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27.2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22.3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20.8</v>
      </c>
      <c r="E79" s="96" t="s">
        <v>152</v>
      </c>
      <c r="F79" s="60">
        <v>15</v>
      </c>
      <c r="G79" s="60">
        <v>8.3000000000000007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1.2099999999999999E-5</v>
      </c>
      <c r="D80" s="115">
        <v>1.15E-5</v>
      </c>
      <c r="E80" s="98" t="s">
        <v>157</v>
      </c>
      <c r="F80" s="60">
        <v>58.8</v>
      </c>
      <c r="G80" s="60">
        <v>80.5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2025-08-22T20:33:25Z</dcterms:modified>
</cp:coreProperties>
</file>