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DCA002A2-9F98-4FF1-BA89-353C2CB16AA9}" xr6:coauthVersionLast="47" xr6:coauthVersionMax="47" xr10:uidLastSave="{00000000-0000-0000-0000-000000000000}"/>
  <bookViews>
    <workbookView xWindow="26880" yWindow="11532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<sst xmlns="http://schemas.openxmlformats.org/spreadsheetml/2006/main" count="210" uniqueCount="197">
  <si>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</si>
  <si>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</si>
  <si>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</si>
  <si>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</si>
  <si>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</si>
  <si>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</si>
  <si>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</si>
  <si>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</si>
  <si>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</si>
  <si>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</si>
  <si>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</si>
  <si>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</si>
  <si>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</si>
  <si>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</si>
  <si>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</si>
  <si>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</si>
  <si>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</si>
  <si>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</si>
  <si>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</si>
  <si>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</si>
  <si>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</si>
  <si>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</si>
  <si>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</si>
  <si>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</si>
  <si>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</si>
  <si>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</si>
  <si>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</si>
  <si>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</si>
  <si>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</si>
  <si>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</si>
  <si>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</si>
  <si>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</si>
  <si>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</si>
  <si>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</si>
  <si>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</si>
  <si>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</si>
  <si>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</si>
  <si>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</si>
  <si>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</si>
  <si>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</si>
  <si>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</si>
  <si>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</si>
  <si>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</si>
  <si>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</si>
  <si>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</si>
  <si>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</si>
  <si>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</si>
  <si>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</si>
  <si>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</si>
  <si>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</si>
  <si>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</si>
  <si>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</si>
  <si>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</si>
  <si>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</si>
  <si>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</si>
  <si>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</si>
  <si>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</si>
  <si>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</si>
  <si>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</si>
  <si>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</si>
  <si>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</si>
  <si>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</si>
  <si>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</si>
  <si>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</si>
  <si>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</si>
  <si>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</si>
  <si>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</si>
  <si>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</si>
  <si>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</si>
  <si>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</si>
  <si>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</si>
  <si>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</si>
  <si>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</si>
  <si>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</si>
  <si>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</si>
  <si>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</si>
  <si>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</si>
  <si>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</si>
  <si>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</si>
  <si>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</si>
  <si>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</si>
  <si>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</si>
  <si>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</si>
  <si>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</si>
  <si>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</si>
  <si>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</si>
  <si>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</si>
  <si>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</si>
  <si>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</si>
  <si>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</si>
  <si>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</si>
  <si>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</si>
  <si>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</si>
  <si>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</si>
  <si>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</si>
  <si>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</si>
  <si>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</si>
  <si>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</si>
  <si>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</si>
  <si>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</si>
  <si>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</si>
  <si>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</si>
  <si>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</si>
  <si>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</si>
  <si>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</si>
  <si>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</si>
  <si>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</si>
  <si>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</si>
  <si>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</si>
  <si>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</si>
  <si>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</si>
  <si>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</si>
  <si>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</si>
  <si>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</si>
  <si>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</si>
  <si>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</si>
  <si>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</si>
  <si>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</si>
  <si>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</si>
  <si>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</si>
  <si>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</si>
  <si>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</si>
  <si>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</si>
  <si>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</si>
  <si>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</si>
  <si>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</si>
  <si>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</si>
  <si>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</si>
  <si>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</si>
  <si>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</si>
  <si>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</si>
  <si>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</si>
  <si>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</si>
  <si>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</si>
  <si>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</si>
  <si>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</si>
  <si>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</si>
  <si>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</si>
  <si>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</si>
  <si>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</si>
  <si>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</si>
  <si>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</si>
  <si>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</si>
  <si>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</si>
  <si>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</si>
  <si>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</si>
  <si>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</si>
  <si>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</si>
  <si>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</si>
  <si>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</si>
  <si>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</si>
  <si>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</si>
  <si>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</si>
  <si>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</si>
  <si>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</si>
  <si>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</si>
  <si>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</si>
  <si>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</si>
  <si>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</si>
  <si>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</si>
  <si>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</si>
  <si>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</si>
  <si>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</si>
  <si>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</si>
  <si>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</si>
  <si>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</si>
  <si>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</si>
  <si>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</si>
  <si>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</si>
  <si>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</si>
  <si>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</si>
  <si>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</si>
  <si>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</si>
  <si>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</si>
  <si>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</si>
  <si>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</si>
  <si>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</si>
  <si>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</si>
  <si>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</si>
  <si>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</si>
  <si>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</si>
  <si>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</si>
  <si>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</si>
  <si>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월령 40% 이하로 방풍막 연결 해제</t>
    <phoneticPr fontId="3" type="noConversion"/>
  </si>
  <si>
    <t>KSP</t>
    <phoneticPr fontId="3" type="noConversion"/>
  </si>
  <si>
    <t>[14:20] 짙은구름으로 인한 관측 중단 / [18:20] 관측 재개</t>
    <phoneticPr fontId="3" type="noConversion"/>
  </si>
  <si>
    <t>[10:10] 짙은구름으로 인한 관측 중단 / [13:35] 관측 재개</t>
    <phoneticPr fontId="3" type="noConversion"/>
  </si>
  <si>
    <t>E_038042-038051</t>
    <phoneticPr fontId="3" type="noConversion"/>
  </si>
  <si>
    <t>C_038051-038057</t>
    <phoneticPr fontId="3" type="noConversion"/>
  </si>
  <si>
    <t>C_038073-038100</t>
    <phoneticPr fontId="3" type="noConversion"/>
  </si>
  <si>
    <t>ENE</t>
    <phoneticPr fontId="3" type="noConversion"/>
  </si>
  <si>
    <t>E</t>
    <phoneticPr fontId="3" type="noConversion"/>
  </si>
  <si>
    <t>ESE</t>
    <phoneticPr fontId="3" type="noConversion"/>
  </si>
  <si>
    <t>짙은구름으로 오후 flat관측 건너뜀</t>
    <phoneticPr fontId="3" type="noConversion"/>
  </si>
  <si>
    <t>E_038042-038051 여명으로 인한 과다 노출발생</t>
    <phoneticPr fontId="3" type="noConversion"/>
  </si>
  <si>
    <t>C_038106-038143</t>
    <phoneticPr fontId="3" type="noConversion"/>
  </si>
  <si>
    <t>[19:20] 짙은구름으로 인한 관측 종료 / 오전 flat 건너뜀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</si>
</sst>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D33" sqref="D33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45888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37.296416938110752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0.37638888888888888</v>
      </c>
      <c r="D9" s="8">
        <v>2.1</v>
      </c>
      <c r="E9" s="8">
        <v>5.6</v>
      </c>
      <c r="F9" s="8">
        <v>66.5</v>
      </c>
      <c r="G9" s="36" t="s">
        <v>192</v>
      </c>
      <c r="H9" s="8">
        <v>5</v>
      </c>
      <c r="I9" s="36">
        <v>20.5</v>
      </c>
      <c r="J9" s="9">
        <f>IF(L9, 1, 0) + IF(M9, 2, 0) + IF(N9, 4, 0) + IF(O9, 8, 0) + IF(P9, 16, 0)</f>
        <v>8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2.1</v>
      </c>
      <c r="E10" s="8">
        <v>4.0999999999999996</v>
      </c>
      <c r="F10" s="8">
        <v>80.099999999999994</v>
      </c>
      <c r="G10" s="36" t="s">
        <v>191</v>
      </c>
      <c r="H10" s="8">
        <v>7.3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0.80208333333333337</v>
      </c>
      <c r="D11" s="15">
        <v>2.1</v>
      </c>
      <c r="E11" s="15">
        <v>3.7</v>
      </c>
      <c r="F11" s="15">
        <v>87.1</v>
      </c>
      <c r="G11" s="36" t="s">
        <v>190</v>
      </c>
      <c r="H11" s="15">
        <v>0.8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24.425694444444442</v>
      </c>
      <c r="D12" s="19">
        <f>AVERAGE(D9:D11)</f>
        <v>2.1</v>
      </c>
      <c r="E12" s="19">
        <f>AVERAGE(E9:E11)</f>
        <v>4.4666666666666659</v>
      </c>
      <c r="F12" s="20">
        <f>AVERAGE(F9:F11)</f>
        <v>77.899999999999991</v>
      </c>
      <c r="G12" s="21"/>
      <c r="H12" s="22">
        <f>AVERAGE(H9:H11)</f>
        <v>4.3666666666666671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184</v>
      </c>
      <c r="G16" s="27" t="s">
        <v>180</v>
      </c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0.3215277777777778</v>
      </c>
      <c r="D17" s="28">
        <v>0.32222222222222224</v>
      </c>
      <c r="E17" s="28">
        <v>0.33750000000000002</v>
      </c>
      <c r="F17" s="28">
        <v>0.76458333333333328</v>
      </c>
      <c r="G17" s="28">
        <v>0.80763888888888891</v>
      </c>
      <c r="H17" s="28"/>
      <c r="I17" s="28"/>
      <c r="J17" s="28"/>
      <c r="K17" s="28"/>
      <c r="L17" s="28"/>
      <c r="M17" s="28"/>
      <c r="N17" s="28"/>
      <c r="O17" s="28"/>
      <c r="P17" s="28">
        <v>0.81180555555555556</v>
      </c>
    </row>
    <row r="18" spans="2:16" ht="14.1" customHeight="1" x14ac:dyDescent="0.35">
      <c r="B18" s="35" t="s">
        <v>42</v>
      </c>
      <c r="C18" s="27">
        <v>38036</v>
      </c>
      <c r="D18" s="27">
        <v>38037</v>
      </c>
      <c r="E18" s="27">
        <v>38042</v>
      </c>
      <c r="F18" s="27">
        <v>38118</v>
      </c>
      <c r="G18" s="27">
        <v>38144</v>
      </c>
      <c r="H18" s="27"/>
      <c r="I18" s="27"/>
      <c r="J18" s="27"/>
      <c r="K18" s="27"/>
      <c r="L18" s="27"/>
      <c r="M18" s="27"/>
      <c r="N18" s="27"/>
      <c r="O18" s="27"/>
      <c r="P18" s="114">
        <v>38149</v>
      </c>
    </row>
    <row r="19" spans="2:16" ht="14.1" customHeight="1" thickBot="1" x14ac:dyDescent="0.4">
      <c r="B19" s="13" t="s">
        <v>43</v>
      </c>
      <c r="C19" s="29"/>
      <c r="D19" s="27">
        <v>38041</v>
      </c>
      <c r="E19" s="30">
        <v>38117</v>
      </c>
      <c r="F19" s="30">
        <v>38143</v>
      </c>
      <c r="G19" s="30">
        <v>38148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76</v>
      </c>
      <c r="F20" s="33">
        <f>IF(ISNUMBER(F18),F19-F18+1,"")</f>
        <v>26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0.24861111111111112</v>
      </c>
      <c r="D30" s="43">
        <v>0.11527777777777778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0.42638888888888893</v>
      </c>
    </row>
    <row r="31" spans="2:16" ht="14.1" customHeight="1" x14ac:dyDescent="0.35">
      <c r="B31" s="37" t="s">
        <v>169</v>
      </c>
      <c r="C31" s="47">
        <v>0.24861111111111112</v>
      </c>
      <c r="D31" s="7">
        <v>0.11527777777777778</v>
      </c>
      <c r="E31" s="7">
        <v>6.25E-2</v>
      </c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0.42638888888888893</v>
      </c>
    </row>
    <row r="32" spans="2:16" ht="14.1" customHeight="1" x14ac:dyDescent="0.35">
      <c r="B32" s="37" t="s">
        <v>65</v>
      </c>
      <c r="C32" s="49">
        <v>0.13125000000000001</v>
      </c>
      <c r="D32" s="50">
        <v>7.3611111111111113E-2</v>
      </c>
      <c r="E32" s="50">
        <v>6.25E-2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0.2673611111111111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0.11736111111111111</v>
      </c>
      <c r="D34" s="106">
        <f t="shared" ref="D34:P34" si="1">D31-D32-D33</f>
        <v>4.1666666666666671E-2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0.15902777777777782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187</v>
      </c>
      <c r="D36" s="145"/>
      <c r="E36" s="144" t="s">
        <v>188</v>
      </c>
      <c r="F36" s="145"/>
      <c r="G36" s="144" t="s">
        <v>189</v>
      </c>
      <c r="H36" s="145"/>
      <c r="I36" s="144" t="s">
        <v>195</v>
      </c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193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194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186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185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196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580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-162.34800000000001</v>
      </c>
      <c r="D72" s="60">
        <v>-164.786</v>
      </c>
      <c r="E72" s="96" t="s">
        <v>118</v>
      </c>
      <c r="F72" s="60">
        <v>20.28</v>
      </c>
      <c r="G72" s="60">
        <v>19.760000000000002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-156.31100000000001</v>
      </c>
      <c r="D73" s="60">
        <v>-160.994</v>
      </c>
      <c r="E73" s="98" t="s">
        <v>122</v>
      </c>
      <c r="F73" s="60">
        <v>34.700000000000003</v>
      </c>
      <c r="G73" s="60">
        <v>34.700000000000003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-203.83099999999999</v>
      </c>
      <c r="D74" s="60">
        <v>-204.22900000000001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-125.155</v>
      </c>
      <c r="D75" s="60">
        <v>-132.80799999999999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31.231000000000002</v>
      </c>
      <c r="D76" s="60">
        <v>28.242999999999999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29.030999999999999</v>
      </c>
      <c r="D77" s="60">
        <v>27.061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24.116</v>
      </c>
      <c r="D78" s="60">
        <v>22.209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22.484999999999999</v>
      </c>
      <c r="D79" s="60">
        <v>20.896000000000001</v>
      </c>
      <c r="E79" s="96" t="s">
        <v>152</v>
      </c>
      <c r="F79" s="60">
        <v>15.8</v>
      </c>
      <c r="G79" s="60">
        <v>6.9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1.1E-5</v>
      </c>
      <c r="D80" s="115">
        <v>1.1199999999999999E-5</v>
      </c>
      <c r="E80" s="98" t="s">
        <v>157</v>
      </c>
      <c r="F80" s="60">
        <v>39.4</v>
      </c>
      <c r="G80" s="60">
        <v>77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2025-08-19T19:39:41Z</dcterms:modified>
</cp:coreProperties>
</file>