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FBAF6CEE-FF73-423E-A06A-BB0D96D996DC}" xr6:coauthVersionLast="47" xr6:coauthVersionMax="47" xr10:uidLastSave="{00000000-0000-0000-0000-000000000000}"/>
  <bookViews>
    <workbookView xWindow="26928" yWindow="1340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<sst xmlns="http://schemas.openxmlformats.org/spreadsheetml/2006/main" count="227" uniqueCount="212">
  <si>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</si>
  <si>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</si>
  <si>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</si>
  <si>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</si>
  <si>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</si>
  <si>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</si>
  <si>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</si>
  <si>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</si>
  <si>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</si>
  <si>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</si>
  <si>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</si>
  <si>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</si>
  <si>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</si>
  <si>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</si>
  <si>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</si>
  <si>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</si>
  <si>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</si>
  <si>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</si>
  <si>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</si>
  <si>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</si>
  <si>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</si>
  <si>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</si>
  <si>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</si>
  <si>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</si>
  <si>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</si>
  <si>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</si>
  <si>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</si>
  <si>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</si>
  <si>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</si>
  <si>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</si>
  <si>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</si>
  <si>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</si>
  <si>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</si>
  <si>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</si>
  <si>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</si>
  <si>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</si>
  <si>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</si>
  <si>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</si>
  <si>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</si>
  <si>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</si>
  <si>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</si>
  <si>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</si>
  <si>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</si>
  <si>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</si>
  <si>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</si>
  <si>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</si>
  <si>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</si>
  <si>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</si>
  <si>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</si>
  <si>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</si>
  <si>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</si>
  <si>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</si>
  <si>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</si>
  <si>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</si>
  <si>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</si>
  <si>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</si>
  <si>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</si>
  <si>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</si>
  <si>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</si>
  <si>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</si>
  <si>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</si>
  <si>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</si>
  <si>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</si>
  <si>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</si>
  <si>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</si>
  <si>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</si>
  <si>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</si>
  <si>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</si>
  <si>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</si>
  <si>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</si>
  <si>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</si>
  <si>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</si>
  <si>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</si>
  <si>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</si>
  <si>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</si>
  <si>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</si>
  <si>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</si>
  <si>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</si>
  <si>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</si>
  <si>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</si>
  <si>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</si>
  <si>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</si>
  <si>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</si>
  <si>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</si>
  <si>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</si>
  <si>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</si>
  <si>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</si>
  <si>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</si>
  <si>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</si>
  <si>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</si>
  <si>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</si>
  <si>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</si>
  <si>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</si>
  <si>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</si>
  <si>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</si>
  <si>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</si>
  <si>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</si>
  <si>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</si>
  <si>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</si>
  <si>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</si>
  <si>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</si>
  <si>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</si>
  <si>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</si>
  <si>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</si>
  <si>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</si>
  <si>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</si>
  <si>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</si>
  <si>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</si>
  <si>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</si>
  <si>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</si>
  <si>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</si>
  <si>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</si>
  <si>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</si>
  <si>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</si>
  <si>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</si>
  <si>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</si>
  <si>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</si>
  <si>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</si>
  <si>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</si>
  <si>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</si>
  <si>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</si>
  <si>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</si>
  <si>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</si>
  <si>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</si>
  <si>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</si>
  <si>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</si>
  <si>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</si>
  <si>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</si>
  <si>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</si>
  <si>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</si>
  <si>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</si>
  <si>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</si>
  <si>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</si>
  <si>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</si>
  <si>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</si>
  <si>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</si>
  <si>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</si>
  <si>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</si>
  <si>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</si>
  <si>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</si>
  <si>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</si>
  <si>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</si>
  <si>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</si>
  <si>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</si>
  <si>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</si>
  <si>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</si>
  <si>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</si>
  <si>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</si>
  <si>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</si>
  <si>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</si>
  <si>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</si>
  <si>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</si>
  <si>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</si>
  <si>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</si>
  <si>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</si>
  <si>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</si>
  <si>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</si>
  <si>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</si>
  <si>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</si>
  <si>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</si>
  <si>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</si>
  <si>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</si>
  <si>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</si>
  <si>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</si>
  <si>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</si>
  <si>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</si>
  <si>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</si>
  <si>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</si>
  <si>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</si>
  <si>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</si>
  <si>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</si>
  <si>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</si>
  <si>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</si>
  <si>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</si>
  <si>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</si>
  <si>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</si>
  <si>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</si>
  <si>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</si>
  <si>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</si>
  <si>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</si>
  <si>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</si>
  <si>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</si>
  <si>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</si>
  <si>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BLG-DEEPS</t>
    <phoneticPr fontId="3" type="noConversion"/>
  </si>
  <si>
    <t>KAMP</t>
    <phoneticPr fontId="3" type="noConversion"/>
  </si>
  <si>
    <t>월령 40% 이상으로 방풍막 연결 1번 6회</t>
    <phoneticPr fontId="3" type="noConversion"/>
  </si>
  <si>
    <t>M_037131-037132:T</t>
    <phoneticPr fontId="3" type="noConversion"/>
  </si>
  <si>
    <t>I_037031</t>
    <phoneticPr fontId="3" type="noConversion"/>
  </si>
  <si>
    <t>I_037031 filter V와 초점 값 누락 됨</t>
    <phoneticPr fontId="3" type="noConversion"/>
  </si>
  <si>
    <t>HA limit으로 BLG #178-179/315/317-320/322/330 스킵 함</t>
    <phoneticPr fontId="3" type="noConversion"/>
  </si>
  <si>
    <t>E_034851-034853 여명으로 인한 과다 노출발생</t>
    <phoneticPr fontId="3" type="noConversion"/>
  </si>
  <si>
    <t>E_037030-037032</t>
    <phoneticPr fontId="3" type="noConversion"/>
  </si>
  <si>
    <t>C_037055-037061</t>
    <phoneticPr fontId="3" type="noConversion"/>
  </si>
  <si>
    <t>C_037071-037073</t>
    <phoneticPr fontId="3" type="noConversion"/>
  </si>
  <si>
    <t>C_037110-037119</t>
    <phoneticPr fontId="3" type="noConversion"/>
  </si>
  <si>
    <t>KSP</t>
    <phoneticPr fontId="3" type="noConversion"/>
  </si>
  <si>
    <t>I_037271</t>
    <phoneticPr fontId="3" type="noConversion"/>
  </si>
  <si>
    <t>I_037271 filter B와 초점 값 누락 됨</t>
    <phoneticPr fontId="3" type="noConversion"/>
  </si>
  <si>
    <t>I_037313</t>
    <phoneticPr fontId="3" type="noConversion"/>
  </si>
  <si>
    <t>I_037313 filter I가 빠지고 NO가 들어가 있음</t>
    <phoneticPr fontId="3" type="noConversion"/>
  </si>
  <si>
    <t>DS9(영상 확인) 6회꺼짐</t>
    <phoneticPr fontId="3" type="noConversion"/>
  </si>
  <si>
    <t>SSW</t>
    <phoneticPr fontId="3" type="noConversion"/>
  </si>
  <si>
    <t>WSW</t>
    <phoneticPr fontId="3" type="noConversion"/>
  </si>
  <si>
    <t>SE</t>
    <phoneticPr fontId="3" type="noConversion"/>
  </si>
  <si>
    <t>M_037331-037332:M</t>
    <phoneticPr fontId="3" type="noConversion"/>
  </si>
  <si>
    <t>TMT</t>
    <phoneticPr fontId="3" type="noConversion"/>
  </si>
  <si>
    <t>15s/28k 20s/29k 25s/25k</t>
    <phoneticPr fontId="3" type="noConversion"/>
  </si>
  <si>
    <t>40s/26k 30s/28k 20s/26k</t>
    <phoneticPr fontId="3" type="noConversion"/>
  </si>
  <si>
    <t>28s/25k 20s/28k 12s/25k 7s/22k</t>
    <phoneticPr fontId="3" type="noConversion"/>
  </si>
  <si>
    <t>-</t>
    <phoneticPr fontId="3" type="noConversion"/>
  </si>
  <si>
    <t>E_037330</t>
    <phoneticPr fontId="3" type="noConversion"/>
  </si>
  <si>
    <t>E_037330 K/M칩에 알수 없는 가로지르는 빛이 있음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</si>
</sst>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45885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0.375</v>
      </c>
      <c r="D9" s="8">
        <v>2.2000000000000002</v>
      </c>
      <c r="E9" s="8">
        <v>4</v>
      </c>
      <c r="F9" s="8">
        <v>65</v>
      </c>
      <c r="G9" s="36" t="s">
        <v>201</v>
      </c>
      <c r="H9" s="8">
        <v>1.1000000000000001</v>
      </c>
      <c r="I9" s="36">
        <v>50.4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1.3</v>
      </c>
      <c r="E10" s="8">
        <v>0.7</v>
      </c>
      <c r="F10" s="8">
        <v>73.8</v>
      </c>
      <c r="G10" s="36" t="s">
        <v>202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0.8041666666666667</v>
      </c>
      <c r="D11" s="15">
        <v>1.5</v>
      </c>
      <c r="E11" s="15">
        <v>-0.4</v>
      </c>
      <c r="F11" s="15">
        <v>71.5</v>
      </c>
      <c r="G11" s="36" t="s">
        <v>203</v>
      </c>
      <c r="H11" s="15">
        <v>8.1999999999999993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24.429166666666667</v>
      </c>
      <c r="D12" s="19">
        <f>AVERAGE(D9:D11)</f>
        <v>1.6666666666666667</v>
      </c>
      <c r="E12" s="19">
        <f>AVERAGE(E9:E11)</f>
        <v>1.4333333333333333</v>
      </c>
      <c r="F12" s="20">
        <f>AVERAGE(F9:F11)</f>
        <v>70.100000000000009</v>
      </c>
      <c r="G12" s="21"/>
      <c r="H12" s="22">
        <f>AVERAGE(H9:H11)</f>
        <v>3.6333333333333329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27" t="s">
        <v>184</v>
      </c>
      <c r="H16" s="27" t="s">
        <v>195</v>
      </c>
      <c r="I16" s="113" t="s">
        <v>205</v>
      </c>
      <c r="J16" s="113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0.32083333333333336</v>
      </c>
      <c r="D17" s="28">
        <v>0.32083333333333336</v>
      </c>
      <c r="E17" s="28">
        <v>0.34305555555555556</v>
      </c>
      <c r="F17" s="28">
        <v>0.36319444444444443</v>
      </c>
      <c r="G17" s="28">
        <v>0.63472222222222219</v>
      </c>
      <c r="H17" s="28">
        <v>0.69930555555555551</v>
      </c>
      <c r="I17" s="28">
        <v>0.8125</v>
      </c>
      <c r="J17" s="28">
        <v>0.83402777777777781</v>
      </c>
      <c r="K17" s="28"/>
      <c r="L17" s="28"/>
      <c r="M17" s="28"/>
      <c r="N17" s="28"/>
      <c r="O17" s="28"/>
      <c r="P17" s="28">
        <v>0.84791666666666665</v>
      </c>
    </row>
    <row r="18" spans="2:16" ht="14.1" customHeight="1" x14ac:dyDescent="0.35">
      <c r="B18" s="35" t="s">
        <v>42</v>
      </c>
      <c r="C18" s="27">
        <v>37020</v>
      </c>
      <c r="D18" s="27">
        <v>37021</v>
      </c>
      <c r="E18" s="27">
        <v>37030</v>
      </c>
      <c r="F18" s="27">
        <v>37042</v>
      </c>
      <c r="G18" s="27">
        <v>37219</v>
      </c>
      <c r="H18" s="27">
        <v>37262</v>
      </c>
      <c r="I18" s="27">
        <v>37335</v>
      </c>
      <c r="J18" s="27">
        <v>37347</v>
      </c>
      <c r="K18" s="27"/>
      <c r="L18" s="27"/>
      <c r="M18" s="27"/>
      <c r="N18" s="27"/>
      <c r="O18" s="27"/>
      <c r="P18" s="114">
        <v>37361</v>
      </c>
    </row>
    <row r="19" spans="2:16" ht="14.1" customHeight="1" thickBot="1" x14ac:dyDescent="0.4">
      <c r="B19" s="13" t="s">
        <v>43</v>
      </c>
      <c r="C19" s="29"/>
      <c r="D19" s="27">
        <v>37029</v>
      </c>
      <c r="E19" s="30">
        <v>37041</v>
      </c>
      <c r="F19" s="30">
        <v>37218</v>
      </c>
      <c r="G19" s="30">
        <v>37261</v>
      </c>
      <c r="H19" s="30">
        <v>37334</v>
      </c>
      <c r="I19" s="30">
        <v>37347</v>
      </c>
      <c r="J19" s="30">
        <v>37360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12</v>
      </c>
      <c r="F20" s="33">
        <f>IF(ISNUMBER(F18),F19-F18+1,"")</f>
        <v>177</v>
      </c>
      <c r="G20" s="33">
        <f>IF(ISNUMBER(G18),G19-G18+1,"")</f>
        <v>43</v>
      </c>
      <c r="H20" s="33">
        <f>IF(ISNUMBER(H18),H19-H18+1,"")</f>
        <v>73</v>
      </c>
      <c r="I20" s="33">
        <f t="shared" ref="I20:O20" si="0">IF(ISNUMBER(I18),I19-I18+1,"")</f>
        <v>13</v>
      </c>
      <c r="J20" s="33">
        <f t="shared" si="0"/>
        <v>14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 t="s">
        <v>209</v>
      </c>
      <c r="D24" s="102" t="s">
        <v>209</v>
      </c>
      <c r="E24" s="109" t="s">
        <v>177</v>
      </c>
      <c r="F24" s="154" t="s">
        <v>209</v>
      </c>
      <c r="G24" s="154"/>
      <c r="H24" s="154"/>
      <c r="I24" s="154"/>
      <c r="J24" s="102">
        <v>0.8354166666666667</v>
      </c>
      <c r="K24" s="102">
        <v>0.83750000000000002</v>
      </c>
      <c r="L24" s="36" t="s">
        <v>175</v>
      </c>
      <c r="M24" s="154" t="s">
        <v>207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>
        <v>0.33888888888888891</v>
      </c>
      <c r="D26" s="102">
        <v>0.34097222222222223</v>
      </c>
      <c r="E26" s="109" t="s">
        <v>164</v>
      </c>
      <c r="F26" s="154" t="s">
        <v>206</v>
      </c>
      <c r="G26" s="154"/>
      <c r="H26" s="154"/>
      <c r="I26" s="154"/>
      <c r="J26" s="102">
        <v>0.83819444444444446</v>
      </c>
      <c r="K26" s="102">
        <v>0.84166666666666667</v>
      </c>
      <c r="L26" s="36" t="s">
        <v>176</v>
      </c>
      <c r="M26" s="154" t="s">
        <v>208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0.25833333333333336</v>
      </c>
      <c r="D30" s="43">
        <v>0.10833333333333334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0.4291666666666667</v>
      </c>
    </row>
    <row r="31" spans="2:16" ht="14.1" customHeight="1" x14ac:dyDescent="0.35">
      <c r="B31" s="37" t="s">
        <v>169</v>
      </c>
      <c r="C31" s="47">
        <v>0.27152777777777776</v>
      </c>
      <c r="D31" s="7">
        <v>0.11319444444444444</v>
      </c>
      <c r="E31" s="7">
        <v>6.458333333333334E-2</v>
      </c>
      <c r="F31" s="7"/>
      <c r="G31" s="7">
        <v>2.013888888888889E-2</v>
      </c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0.48819444444444438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0.27152777777777776</v>
      </c>
      <c r="D34" s="106">
        <f t="shared" ref="D34:P34" si="1">D31-D32-D33</f>
        <v>0.11319444444444444</v>
      </c>
      <c r="E34" s="106">
        <f t="shared" si="1"/>
        <v>6.458333333333334E-2</v>
      </c>
      <c r="F34" s="106">
        <f t="shared" si="1"/>
        <v>0</v>
      </c>
      <c r="G34" s="106">
        <f t="shared" si="1"/>
        <v>2.013888888888889E-2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0.48819444444444438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187</v>
      </c>
      <c r="F36" s="145"/>
      <c r="G36" s="144" t="s">
        <v>192</v>
      </c>
      <c r="H36" s="145"/>
      <c r="I36" s="144" t="s">
        <v>193</v>
      </c>
      <c r="J36" s="145"/>
      <c r="K36" s="144" t="s">
        <v>194</v>
      </c>
      <c r="L36" s="145"/>
      <c r="M36" s="144" t="s">
        <v>186</v>
      </c>
      <c r="N36" s="145"/>
      <c r="O36" s="117" t="s">
        <v>196</v>
      </c>
      <c r="P36" s="117"/>
    </row>
    <row r="37" spans="2:16" ht="18" customHeight="1" x14ac:dyDescent="0.35">
      <c r="B37" s="158"/>
      <c r="C37" s="144" t="s">
        <v>198</v>
      </c>
      <c r="D37" s="145"/>
      <c r="E37" s="117" t="s">
        <v>210</v>
      </c>
      <c r="F37" s="117"/>
      <c r="G37" s="117" t="s">
        <v>204</v>
      </c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188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189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199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211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190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-161.96899999999999</v>
      </c>
      <c r="D72" s="60">
        <v>-165.928</v>
      </c>
      <c r="E72" s="96" t="s">
        <v>118</v>
      </c>
      <c r="F72" s="60">
        <v>20.14</v>
      </c>
      <c r="G72" s="60">
        <v>19.239999999999998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-156.07</v>
      </c>
      <c r="D73" s="60">
        <v>-162.43899999999999</v>
      </c>
      <c r="E73" s="98" t="s">
        <v>122</v>
      </c>
      <c r="F73" s="60">
        <v>35.83</v>
      </c>
      <c r="G73" s="60">
        <v>27.05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-203.81200000000001</v>
      </c>
      <c r="D74" s="60">
        <v>-204.77699999999999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-125.85599999999999</v>
      </c>
      <c r="D75" s="60">
        <v>-135.84399999999999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31.347000000000001</v>
      </c>
      <c r="D76" s="60">
        <v>27.228000000000002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29.148</v>
      </c>
      <c r="D77" s="60">
        <v>26.187999999999999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24.189</v>
      </c>
      <c r="D78" s="60">
        <v>21.341000000000001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22.541</v>
      </c>
      <c r="D79" s="60">
        <v>20.033000000000001</v>
      </c>
      <c r="E79" s="96" t="s">
        <v>152</v>
      </c>
      <c r="F79" s="60">
        <v>16.899999999999999</v>
      </c>
      <c r="G79" s="60">
        <v>2.6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1.06E-5</v>
      </c>
      <c r="D80" s="115">
        <v>1.0699999999999999E-5</v>
      </c>
      <c r="E80" s="98" t="s">
        <v>157</v>
      </c>
      <c r="F80" s="60">
        <v>40.299999999999997</v>
      </c>
      <c r="G80" s="60">
        <v>72.2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2025-08-16T20:33:04Z</dcterms:modified>
</cp:coreProperties>
</file>