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2BC19568-901F-4EFC-A96C-4E3D45A4DF9C}" xr6:coauthVersionLast="47" xr6:coauthVersionMax="47" xr10:uidLastSave="{00000000-0000-0000-0000-000000000000}"/>
  <bookViews>
    <workbookView xWindow="26664" yWindow="1310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<sst xmlns="http://schemas.openxmlformats.org/spreadsheetml/2006/main" count="216" uniqueCount="204">
  <si>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</si>
  <si>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</si>
  <si>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</si>
  <si>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</si>
  <si>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</si>
  <si>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</si>
  <si>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</si>
  <si>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</si>
  <si>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</si>
  <si>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</si>
  <si>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</si>
  <si>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</si>
  <si>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</si>
  <si>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</si>
  <si>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</si>
  <si>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</si>
  <si>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</si>
  <si>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</si>
  <si>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</si>
  <si>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</si>
  <si>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</si>
  <si>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</si>
  <si>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</si>
  <si>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</si>
  <si>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</si>
  <si>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</si>
  <si>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</si>
  <si>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</si>
  <si>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</si>
  <si>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</si>
  <si>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</si>
  <si>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</si>
  <si>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</si>
  <si>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</si>
  <si>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</si>
  <si>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</si>
  <si>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</si>
  <si>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</si>
  <si>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</si>
  <si>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</si>
  <si>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</si>
  <si>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</si>
  <si>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</si>
  <si>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</si>
  <si>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</si>
  <si>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</si>
  <si>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</si>
  <si>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</si>
  <si>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</si>
  <si>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</si>
  <si>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</si>
  <si>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</si>
  <si>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</si>
  <si>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</si>
  <si>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</si>
  <si>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</si>
  <si>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</si>
  <si>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</si>
  <si>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</si>
  <si>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</si>
  <si>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</si>
  <si>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</si>
  <si>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</si>
  <si>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</si>
  <si>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</si>
  <si>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</si>
  <si>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</si>
  <si>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</si>
  <si>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</si>
  <si>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</si>
  <si>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</si>
  <si>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</si>
  <si>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</si>
  <si>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</si>
  <si>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</si>
  <si>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</si>
  <si>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</si>
  <si>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</si>
  <si>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</si>
  <si>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</si>
  <si>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</si>
  <si>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</si>
  <si>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</si>
  <si>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</si>
  <si>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</si>
  <si>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</si>
  <si>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</si>
  <si>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</si>
  <si>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</si>
  <si>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</si>
  <si>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</si>
  <si>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</si>
  <si>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</si>
  <si>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</si>
  <si>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</si>
  <si>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</si>
  <si>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</si>
  <si>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</si>
  <si>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</si>
  <si>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</si>
  <si>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</si>
  <si>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</si>
  <si>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</si>
  <si>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</si>
  <si>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</si>
  <si>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</si>
  <si>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</si>
  <si>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</si>
  <si>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</si>
  <si>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</si>
  <si>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</si>
  <si>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</si>
  <si>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</si>
  <si>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</si>
  <si>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</si>
  <si>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</si>
  <si>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</si>
  <si>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</si>
  <si>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</si>
  <si>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</si>
  <si>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</si>
  <si>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</si>
  <si>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</si>
  <si>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</si>
  <si>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</si>
  <si>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</si>
  <si>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</si>
  <si>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</si>
  <si>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</si>
  <si>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</si>
  <si>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</si>
  <si>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</si>
  <si>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</si>
  <si>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</si>
  <si>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</si>
  <si>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</si>
  <si>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</si>
  <si>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</si>
  <si>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</si>
  <si>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</si>
  <si>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</si>
  <si>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</si>
  <si>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</si>
  <si>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</si>
  <si>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</si>
  <si>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</si>
  <si>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</si>
  <si>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</si>
  <si>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</si>
  <si>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</si>
  <si>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</si>
  <si>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</si>
  <si>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</si>
  <si>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</si>
  <si>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</si>
  <si>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</si>
  <si>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</si>
  <si>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</si>
  <si>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</si>
  <si>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</si>
  <si>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</si>
  <si>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</si>
  <si>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</si>
  <si>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</si>
  <si>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</si>
  <si>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</si>
  <si>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</si>
  <si>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</si>
  <si>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</si>
  <si>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</si>
  <si>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</si>
  <si>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</si>
  <si>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</si>
  <si>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</si>
  <si>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</si>
  <si>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</si>
  <si>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</si>
  <si>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</si>
  <si>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</si>
  <si>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</si>
  <si>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</si>
  <si>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</si>
  <si>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</si>
  <si>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DS9(영상 확인) 2회꺼짐</t>
    <phoneticPr fontId="3" type="noConversion"/>
  </si>
  <si>
    <t>BLG-DEEPS</t>
    <phoneticPr fontId="3" type="noConversion"/>
  </si>
  <si>
    <t>KAMP</t>
    <phoneticPr fontId="3" type="noConversion"/>
  </si>
  <si>
    <t>M_036248</t>
    <phoneticPr fontId="3" type="noConversion"/>
  </si>
  <si>
    <t>T_036258</t>
    <phoneticPr fontId="3" type="noConversion"/>
  </si>
  <si>
    <t>D_036316</t>
    <phoneticPr fontId="3" type="noConversion"/>
  </si>
  <si>
    <t>E_036168-036170</t>
    <phoneticPr fontId="3" type="noConversion"/>
  </si>
  <si>
    <t>월령 40% 이상으로 방풍막 연결 1번 6회 / 2번 1회</t>
    <phoneticPr fontId="3" type="noConversion"/>
  </si>
  <si>
    <t>E_036168 여명으로 인한 과다 노출발생</t>
    <phoneticPr fontId="3" type="noConversion"/>
  </si>
  <si>
    <t>T_036258 갑자기 TCS 연결이 끊겨서 약간 별이 흐름</t>
    <phoneticPr fontId="3" type="noConversion"/>
  </si>
  <si>
    <t>-</t>
    <phoneticPr fontId="3" type="noConversion"/>
  </si>
  <si>
    <t>[14:00-14:15] 어제와 같이 Dome Shutter Control과 TCS는 정상적으로 표시되지만, 실제로 맞지 않음 / 전체 Open 해준 후 정상화 됨</t>
    <phoneticPr fontId="3" type="noConversion"/>
  </si>
  <si>
    <t>HA limit으로 BLG #314-315/317-320/322/324-327 스킵 함</t>
    <phoneticPr fontId="3" type="noConversion"/>
  </si>
  <si>
    <t>C_036231-036354</t>
    <phoneticPr fontId="3" type="noConversion"/>
  </si>
  <si>
    <t>[15:45] 짙은 구름으로 관측 중단 / [19:20] 관측 종료 / 오전 flat 건너뜀</t>
    <phoneticPr fontId="3" type="noConversion"/>
  </si>
  <si>
    <t xml:space="preserve"> ALL</t>
    <phoneticPr fontId="3" type="noConversion"/>
  </si>
  <si>
    <t>ESE</t>
    <phoneticPr fontId="3" type="noConversion"/>
  </si>
  <si>
    <t>SE</t>
    <phoneticPr fontId="3" type="noConversion"/>
  </si>
  <si>
    <t>ENE</t>
    <phoneticPr fontId="3" type="noConversion"/>
  </si>
  <si>
    <t>주변의 옅은 구름으로 인한 오후 flat 건너뜀</t>
    <phoneticPr fontId="3" type="noConversion"/>
  </si>
  <si>
    <t>D_036316 Dome Shutter가 안 맞아서 가려짐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</si>
</sst>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45882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67.55952380952381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0.37430555555555556</v>
      </c>
      <c r="D9" s="8">
        <v>1.9</v>
      </c>
      <c r="E9" s="8">
        <v>7</v>
      </c>
      <c r="F9" s="8">
        <v>70.099999999999994</v>
      </c>
      <c r="G9" s="36" t="s">
        <v>201</v>
      </c>
      <c r="H9" s="8">
        <v>0.6</v>
      </c>
      <c r="I9" s="36">
        <v>80.099999999999994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1.8</v>
      </c>
      <c r="E10" s="8">
        <v>6</v>
      </c>
      <c r="F10" s="8">
        <v>79</v>
      </c>
      <c r="G10" s="36" t="s">
        <v>200</v>
      </c>
      <c r="H10" s="8">
        <v>2.7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0.80625000000000002</v>
      </c>
      <c r="D11" s="15" t="s">
        <v>193</v>
      </c>
      <c r="E11" s="15">
        <v>4.5</v>
      </c>
      <c r="F11" s="15">
        <v>87.1</v>
      </c>
      <c r="G11" s="36" t="s">
        <v>199</v>
      </c>
      <c r="H11" s="15">
        <v>4.4000000000000004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24.431944444444444</v>
      </c>
      <c r="D12" s="19">
        <f>AVERAGE(D9:D11)</f>
        <v>1.85</v>
      </c>
      <c r="E12" s="19">
        <f>AVERAGE(E9:E11)</f>
        <v>5.833333333333333</v>
      </c>
      <c r="F12" s="20">
        <f>AVERAGE(F9:F11)</f>
        <v>78.733333333333334</v>
      </c>
      <c r="G12" s="21"/>
      <c r="H12" s="22">
        <f>AVERAGE(H9:H11)</f>
        <v>2.5666666666666669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184</v>
      </c>
      <c r="F16" s="27" t="s">
        <v>181</v>
      </c>
      <c r="G16" s="27" t="s">
        <v>185</v>
      </c>
      <c r="H16" s="27" t="s">
        <v>198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0.31874999999999998</v>
      </c>
      <c r="D17" s="28">
        <v>0.32013888888888886</v>
      </c>
      <c r="E17" s="28">
        <v>0.34097222222222223</v>
      </c>
      <c r="F17" s="28">
        <v>0.35972222222222222</v>
      </c>
      <c r="G17" s="28">
        <v>0.64236111111111116</v>
      </c>
      <c r="H17" s="28">
        <v>0.80833333333333335</v>
      </c>
      <c r="I17" s="28"/>
      <c r="J17" s="28"/>
      <c r="K17" s="28"/>
      <c r="L17" s="28"/>
      <c r="M17" s="28"/>
      <c r="N17" s="28"/>
      <c r="O17" s="28"/>
      <c r="P17" s="28">
        <v>0.81180555555555556</v>
      </c>
    </row>
    <row r="18" spans="2:16" ht="14.1" customHeight="1" x14ac:dyDescent="0.35">
      <c r="B18" s="35" t="s">
        <v>42</v>
      </c>
      <c r="C18" s="27">
        <v>36162</v>
      </c>
      <c r="D18" s="27">
        <v>36163</v>
      </c>
      <c r="E18" s="27">
        <v>36168</v>
      </c>
      <c r="F18" s="27">
        <v>36180</v>
      </c>
      <c r="G18" s="27">
        <v>36346</v>
      </c>
      <c r="H18" s="27">
        <v>36355</v>
      </c>
      <c r="I18" s="27"/>
      <c r="J18" s="27"/>
      <c r="K18" s="27"/>
      <c r="L18" s="27"/>
      <c r="M18" s="27"/>
      <c r="N18" s="27"/>
      <c r="O18" s="27"/>
      <c r="P18" s="114">
        <v>36360</v>
      </c>
    </row>
    <row r="19" spans="2:16" ht="14.1" customHeight="1" thickBot="1" x14ac:dyDescent="0.4">
      <c r="B19" s="13" t="s">
        <v>43</v>
      </c>
      <c r="C19" s="29"/>
      <c r="D19" s="27">
        <v>36167</v>
      </c>
      <c r="E19" s="30">
        <v>36179</v>
      </c>
      <c r="F19" s="30">
        <v>36345</v>
      </c>
      <c r="G19" s="30">
        <v>36354</v>
      </c>
      <c r="H19" s="30">
        <v>36359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166</v>
      </c>
      <c r="G20" s="33">
        <f>IF(ISNUMBER(G18),G19-G18+1,"")</f>
        <v>9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0.2673611111111111</v>
      </c>
      <c r="D30" s="43">
        <v>0.10277777777777777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0.43263888888888891</v>
      </c>
    </row>
    <row r="31" spans="2:16" ht="14.1" customHeight="1" x14ac:dyDescent="0.35">
      <c r="B31" s="37" t="s">
        <v>169</v>
      </c>
      <c r="C31" s="47">
        <v>0.28263888888888888</v>
      </c>
      <c r="D31" s="7">
        <v>0.10277777777777777</v>
      </c>
      <c r="E31" s="7">
        <v>6.25E-2</v>
      </c>
      <c r="F31" s="7"/>
      <c r="G31" s="7">
        <v>1.8749999999999999E-2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0.46666666666666662</v>
      </c>
    </row>
    <row r="32" spans="2:16" ht="14.1" customHeight="1" x14ac:dyDescent="0.35">
      <c r="B32" s="37" t="s">
        <v>65</v>
      </c>
      <c r="C32" s="49"/>
      <c r="D32" s="50">
        <v>0.10277777777777777</v>
      </c>
      <c r="E32" s="50">
        <v>4.8611111111111112E-2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0.15138888888888888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0.28263888888888888</v>
      </c>
      <c r="D34" s="106">
        <f t="shared" ref="D34:P34" si="1">D31-D32-D33</f>
        <v>0</v>
      </c>
      <c r="E34" s="106">
        <f t="shared" si="1"/>
        <v>1.3888888888888888E-2</v>
      </c>
      <c r="F34" s="106">
        <f t="shared" si="1"/>
        <v>0</v>
      </c>
      <c r="G34" s="106">
        <f t="shared" si="1"/>
        <v>1.8749999999999999E-2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0.31527777777777777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 t="s">
        <v>196</v>
      </c>
      <c r="F36" s="156"/>
      <c r="G36" s="155" t="s">
        <v>186</v>
      </c>
      <c r="H36" s="156"/>
      <c r="I36" s="155" t="s">
        <v>187</v>
      </c>
      <c r="J36" s="156"/>
      <c r="K36" s="155" t="s">
        <v>188</v>
      </c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202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194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203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195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197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1458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-162.54400000000001</v>
      </c>
      <c r="D72" s="60">
        <v>-164.39</v>
      </c>
      <c r="E72" s="96" t="s">
        <v>118</v>
      </c>
      <c r="F72" s="60">
        <v>19.399999999999999</v>
      </c>
      <c r="G72" s="60">
        <v>19.420000000000002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-156.71</v>
      </c>
      <c r="D73" s="60">
        <v>-160.255</v>
      </c>
      <c r="E73" s="98" t="s">
        <v>122</v>
      </c>
      <c r="F73" s="60">
        <v>39.25</v>
      </c>
      <c r="G73" s="60">
        <v>39.81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-203.874</v>
      </c>
      <c r="D74" s="60">
        <v>-204.041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-125.715</v>
      </c>
      <c r="D75" s="60">
        <v>-131.85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30.582000000000001</v>
      </c>
      <c r="D76" s="60">
        <v>29.428000000000001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28.494</v>
      </c>
      <c r="D77" s="60">
        <v>27.733000000000001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23.513999999999999</v>
      </c>
      <c r="D78" s="60">
        <v>22.803000000000001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21.896999999999998</v>
      </c>
      <c r="D79" s="60">
        <v>21.317</v>
      </c>
      <c r="E79" s="96" t="s">
        <v>152</v>
      </c>
      <c r="F79" s="60">
        <v>15.5</v>
      </c>
      <c r="G79" s="60">
        <v>8.6999999999999993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1.11E-5</v>
      </c>
      <c r="D80" s="115">
        <v>1.0900000000000001E-5</v>
      </c>
      <c r="E80" s="98" t="s">
        <v>157</v>
      </c>
      <c r="F80" s="60">
        <v>50.6</v>
      </c>
      <c r="G80" s="60">
        <v>72.900000000000006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190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183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2025-08-13T19:46:52Z</dcterms:modified>
</cp:coreProperties>
</file>