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C13F7CC0-B9BE-4FB6-B8A4-367526108D99}" xr6:coauthVersionLast="47" xr6:coauthVersionMax="47" xr10:uidLastSave="{00000000-0000-0000-0000-000000000000}"/>
  <bookViews>
    <workbookView xWindow="26772" yWindow="1542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<sst xmlns="http://schemas.openxmlformats.org/spreadsheetml/2006/main" count="226" uniqueCount="213">
  <si>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</si>
  <si>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</si>
  <si>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</si>
  <si>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</si>
  <si>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</si>
  <si>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</si>
  <si>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</si>
  <si>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</si>
  <si>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</si>
  <si>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</si>
  <si>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</si>
  <si>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</si>
  <si>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</si>
  <si>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</si>
  <si>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</si>
  <si>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</si>
  <si>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</si>
  <si>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</si>
  <si>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</si>
  <si>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</si>
  <si>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</si>
  <si>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</si>
  <si>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</si>
  <si>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</si>
  <si>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</si>
  <si>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</si>
  <si>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</si>
  <si>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</si>
  <si>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</si>
  <si>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</si>
  <si>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</si>
  <si>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</si>
  <si>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</si>
  <si>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</si>
  <si>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</si>
  <si>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</si>
  <si>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</si>
  <si>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</si>
  <si>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</si>
  <si>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</si>
  <si>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</si>
  <si>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</si>
  <si>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</si>
  <si>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</si>
  <si>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</si>
  <si>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</si>
  <si>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</si>
  <si>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</si>
  <si>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</si>
  <si>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</si>
  <si>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</si>
  <si>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</si>
  <si>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</si>
  <si>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</si>
  <si>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</si>
  <si>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</si>
  <si>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</si>
  <si>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</si>
  <si>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</si>
  <si>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</si>
  <si>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</si>
  <si>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</si>
  <si>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</si>
  <si>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</si>
  <si>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</si>
  <si>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</si>
  <si>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</si>
  <si>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</si>
  <si>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</si>
  <si>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</si>
  <si>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</si>
  <si>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</si>
  <si>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</si>
  <si>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</si>
  <si>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</si>
  <si>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</si>
  <si>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</si>
  <si>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</si>
  <si>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</si>
  <si>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</si>
  <si>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</si>
  <si>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</si>
  <si>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</si>
  <si>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</si>
  <si>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</si>
  <si>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</si>
  <si>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</si>
  <si>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</si>
  <si>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</si>
  <si>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</si>
  <si>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</si>
  <si>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</si>
  <si>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</si>
  <si>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</si>
  <si>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</si>
  <si>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</si>
  <si>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</si>
  <si>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</si>
  <si>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</si>
  <si>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</si>
  <si>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</si>
  <si>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</si>
  <si>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</si>
  <si>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</si>
  <si>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</si>
  <si>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</si>
  <si>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</si>
  <si>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</si>
  <si>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</si>
  <si>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</si>
  <si>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</si>
  <si>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</si>
  <si>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</si>
  <si>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</si>
  <si>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</si>
  <si>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</si>
  <si>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</si>
  <si>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</si>
  <si>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</si>
  <si>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</si>
  <si>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</si>
  <si>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</si>
  <si>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</si>
  <si>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</si>
  <si>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</si>
  <si>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</si>
  <si>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</si>
  <si>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</si>
  <si>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</si>
  <si>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</si>
  <si>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</si>
  <si>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</si>
  <si>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</si>
  <si>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</si>
  <si>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</si>
  <si>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</si>
  <si>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</si>
  <si>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</si>
  <si>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</si>
  <si>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</si>
  <si>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</si>
  <si>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</si>
  <si>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</si>
  <si>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</si>
  <si>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</si>
  <si>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</si>
  <si>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</si>
  <si>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</si>
  <si>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</si>
  <si>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</si>
  <si>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</si>
  <si>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</si>
  <si>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</si>
  <si>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</si>
  <si>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</si>
  <si>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</si>
  <si>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</si>
  <si>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</si>
  <si>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</si>
  <si>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</si>
  <si>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</si>
  <si>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</si>
  <si>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</si>
  <si>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</si>
  <si>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</si>
  <si>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</si>
  <si>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</si>
  <si>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</si>
  <si>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</si>
  <si>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</si>
  <si>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</si>
  <si>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</si>
  <si>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</si>
  <si>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</si>
  <si>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</si>
  <si>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</si>
  <si>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</si>
  <si>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</si>
  <si>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</si>
  <si>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</si>
  <si>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</si>
  <si>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</si>
  <si>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</si>
  <si>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</si>
  <si>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>M_035859-035860:N</t>
    <phoneticPr fontId="3" type="noConversion"/>
  </si>
  <si>
    <t>E_035884-035885</t>
    <phoneticPr fontId="3" type="noConversion"/>
  </si>
  <si>
    <t>T_036021</t>
    <phoneticPr fontId="3" type="noConversion"/>
  </si>
  <si>
    <t>KAMP</t>
    <phoneticPr fontId="3" type="noConversion"/>
  </si>
  <si>
    <t>KSP</t>
    <phoneticPr fontId="3" type="noConversion"/>
  </si>
  <si>
    <t>E_035841-035842</t>
    <phoneticPr fontId="3" type="noConversion"/>
  </si>
  <si>
    <t>E_035884-035885 미러 커버 닫고 관측 / 열고 재관측</t>
    <phoneticPr fontId="3" type="noConversion"/>
  </si>
  <si>
    <t>E_036118-036119</t>
    <phoneticPr fontId="3" type="noConversion"/>
  </si>
  <si>
    <t>E_036118-036119 Full Shutter 닫히지 않음 / FSA Recycle 후 정상화</t>
    <phoneticPr fontId="3" type="noConversion"/>
  </si>
  <si>
    <t>E_035841-035842 여명으로 인한 과다 노출발생</t>
    <phoneticPr fontId="3" type="noConversion"/>
  </si>
  <si>
    <t>HA limit으로 BLG #315/324-327 스킵 함</t>
    <phoneticPr fontId="3" type="noConversion"/>
  </si>
  <si>
    <t>T_036021 HA limit으로 망원경이 멈추면서 별이 흐름</t>
    <phoneticPr fontId="3" type="noConversion"/>
  </si>
  <si>
    <t>L_036046-036057</t>
    <phoneticPr fontId="3" type="noConversion"/>
  </si>
  <si>
    <t>C_035923-036069</t>
    <phoneticPr fontId="3" type="noConversion"/>
  </si>
  <si>
    <t>SW</t>
    <phoneticPr fontId="3" type="noConversion"/>
  </si>
  <si>
    <t>SE</t>
    <phoneticPr fontId="3" type="noConversion"/>
  </si>
  <si>
    <t>SSW</t>
    <phoneticPr fontId="3" type="noConversion"/>
  </si>
  <si>
    <t>TMT</t>
    <phoneticPr fontId="3" type="noConversion"/>
  </si>
  <si>
    <t xml:space="preserve">[09:50-10:15] 돔에의해 가려진것으로 보이는데, TCS와 Dome Shutter Control에는 이상없다고 나옴 / TCS 재실행해도 변화 없음 / 돔을 전부열면 Shutter </t>
    <phoneticPr fontId="3" type="noConversion"/>
  </si>
  <si>
    <t>Elevation값이 85를 넘어 100을 넘어서다 멈추고 85로 다시 바뀐 후 정상화 됨</t>
    <phoneticPr fontId="3" type="noConversion"/>
  </si>
  <si>
    <t>Dome Shutter Elevation값의 오류가 발생 / 돔셔터를 전체 연뒤에 다시 정상화</t>
    <phoneticPr fontId="3" type="noConversion"/>
  </si>
  <si>
    <t>월령 40% 이상으로 방풍막 연결 1번 1회</t>
    <phoneticPr fontId="3" type="noConversion"/>
  </si>
  <si>
    <t>DS9(영상 확인) 4회꺼짐</t>
    <phoneticPr fontId="3" type="noConversion"/>
  </si>
  <si>
    <t>7s/27k 10s/26k 14s/26k</t>
    <phoneticPr fontId="3" type="noConversion"/>
  </si>
  <si>
    <t>19s/29k 23s/26k 30s/23k 36s/20k</t>
    <phoneticPr fontId="3" type="noConversion"/>
  </si>
  <si>
    <t>45s/21k 35s/25k 24s/24k</t>
    <phoneticPr fontId="3" type="noConversion"/>
  </si>
  <si>
    <t>40s/27k</t>
    <phoneticPr fontId="3" type="noConversion"/>
  </si>
  <si>
    <t>E_036144-036145</t>
    <phoneticPr fontId="3" type="noConversion"/>
  </si>
  <si>
    <t>E_036144-036145 날이 밝아오고 있어 밝게 찍힘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</si>
</sst>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45881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0.37361111111111112</v>
      </c>
      <c r="D9" s="8">
        <v>1.3</v>
      </c>
      <c r="E9" s="8">
        <v>7.7</v>
      </c>
      <c r="F9" s="8">
        <v>67.400000000000006</v>
      </c>
      <c r="G9" s="36" t="s">
        <v>198</v>
      </c>
      <c r="H9" s="8">
        <v>1.54</v>
      </c>
      <c r="I9" s="36">
        <v>87.9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</v>
      </c>
      <c r="E10" s="8">
        <v>7.3</v>
      </c>
      <c r="F10" s="8">
        <v>64</v>
      </c>
      <c r="G10" s="36" t="s">
        <v>199</v>
      </c>
      <c r="H10" s="8">
        <v>1.7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0.80625000000000002</v>
      </c>
      <c r="D11" s="15">
        <v>1</v>
      </c>
      <c r="E11" s="15">
        <v>6.8</v>
      </c>
      <c r="F11" s="15">
        <v>63.4</v>
      </c>
      <c r="G11" s="36" t="s">
        <v>200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24.432638888888889</v>
      </c>
      <c r="D12" s="19">
        <f>AVERAGE(D9:D11)</f>
        <v>1.0999999999999999</v>
      </c>
      <c r="E12" s="19">
        <f>AVERAGE(E9:E11)</f>
        <v>7.2666666666666666</v>
      </c>
      <c r="F12" s="20">
        <f>AVERAGE(F9:F11)</f>
        <v>64.933333333333337</v>
      </c>
      <c r="G12" s="21"/>
      <c r="H12" s="22">
        <f>AVERAGE(H9:H11)</f>
        <v>1.4133333333333333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187</v>
      </c>
      <c r="H16" s="27" t="s">
        <v>188</v>
      </c>
      <c r="I16" s="113" t="s">
        <v>201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0.31527777777777777</v>
      </c>
      <c r="D17" s="28">
        <v>0.31597222222222221</v>
      </c>
      <c r="E17" s="28">
        <v>0.34166666666666667</v>
      </c>
      <c r="F17" s="28">
        <v>0.35972222222222222</v>
      </c>
      <c r="G17" s="28">
        <v>0.64652777777777781</v>
      </c>
      <c r="H17" s="28">
        <v>0.71111111111111114</v>
      </c>
      <c r="I17" s="28">
        <v>0.81180555555555556</v>
      </c>
      <c r="J17" s="28">
        <v>0.83611111111111114</v>
      </c>
      <c r="K17" s="28"/>
      <c r="L17" s="28"/>
      <c r="M17" s="28"/>
      <c r="N17" s="28"/>
      <c r="O17" s="28"/>
      <c r="P17" s="28">
        <v>0.85138888888888886</v>
      </c>
    </row>
    <row r="18" spans="2:16" ht="14.1" customHeight="1" x14ac:dyDescent="0.35">
      <c r="B18" s="35" t="s">
        <v>42</v>
      </c>
      <c r="C18" s="27">
        <v>35827</v>
      </c>
      <c r="D18" s="27">
        <v>35828</v>
      </c>
      <c r="E18" s="27">
        <v>35841</v>
      </c>
      <c r="F18" s="27">
        <v>35853</v>
      </c>
      <c r="G18" s="27">
        <v>36026</v>
      </c>
      <c r="H18" s="27">
        <v>36069</v>
      </c>
      <c r="I18" s="27">
        <v>36136</v>
      </c>
      <c r="J18" s="27">
        <v>36148</v>
      </c>
      <c r="K18" s="27"/>
      <c r="L18" s="27"/>
      <c r="M18" s="27"/>
      <c r="N18" s="27"/>
      <c r="O18" s="27"/>
      <c r="P18" s="114">
        <v>36161</v>
      </c>
    </row>
    <row r="19" spans="2:16" ht="14.1" customHeight="1" thickBot="1" x14ac:dyDescent="0.4">
      <c r="B19" s="13" t="s">
        <v>43</v>
      </c>
      <c r="C19" s="29"/>
      <c r="D19" s="27">
        <v>35840</v>
      </c>
      <c r="E19" s="30">
        <v>35852</v>
      </c>
      <c r="F19" s="30">
        <v>36025</v>
      </c>
      <c r="G19" s="30">
        <v>36068</v>
      </c>
      <c r="H19" s="30">
        <v>36135</v>
      </c>
      <c r="I19" s="30">
        <v>36147</v>
      </c>
      <c r="J19" s="30">
        <v>36160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173</v>
      </c>
      <c r="G20" s="33">
        <f>IF(ISNUMBER(G18),G19-G18+1,"")</f>
        <v>43</v>
      </c>
      <c r="H20" s="33">
        <f>IF(ISNUMBER(H18),H19-H18+1,"")</f>
        <v>67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0.33263888888888887</v>
      </c>
      <c r="D23" s="112">
        <v>0.3347222222222222</v>
      </c>
      <c r="E23" s="36" t="s">
        <v>48</v>
      </c>
      <c r="F23" s="165" t="s">
        <v>207</v>
      </c>
      <c r="G23" s="165"/>
      <c r="H23" s="165"/>
      <c r="I23" s="165"/>
      <c r="J23" s="102">
        <v>0.83750000000000002</v>
      </c>
      <c r="K23" s="102">
        <v>0.84027777777777779</v>
      </c>
      <c r="L23" s="112" t="s">
        <v>164</v>
      </c>
      <c r="M23" s="165" t="s">
        <v>209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0.33680555555555558</v>
      </c>
      <c r="D25" s="112">
        <v>0.34027777777777779</v>
      </c>
      <c r="E25" s="109" t="s">
        <v>170</v>
      </c>
      <c r="F25" s="165" t="s">
        <v>208</v>
      </c>
      <c r="G25" s="165"/>
      <c r="H25" s="165"/>
      <c r="I25" s="165"/>
      <c r="J25" s="102">
        <v>0.84166666666666667</v>
      </c>
      <c r="K25" s="102">
        <v>0.84166666666666667</v>
      </c>
      <c r="L25" s="36" t="s">
        <v>49</v>
      </c>
      <c r="M25" s="165" t="s">
        <v>210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0.27013888888888887</v>
      </c>
      <c r="D30" s="43">
        <v>0.1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0.43263888888888891</v>
      </c>
    </row>
    <row r="31" spans="2:16" ht="14.1" customHeight="1" x14ac:dyDescent="0.35">
      <c r="B31" s="37" t="s">
        <v>169</v>
      </c>
      <c r="C31" s="47">
        <v>0.28680555555555554</v>
      </c>
      <c r="D31" s="7">
        <v>0.10069444444444445</v>
      </c>
      <c r="E31" s="7">
        <v>6.458333333333334E-2</v>
      </c>
      <c r="F31" s="7"/>
      <c r="G31" s="7">
        <v>1.8055555555555554E-2</v>
      </c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0.48888888888888882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0.28680555555555554</v>
      </c>
      <c r="D34" s="106">
        <f t="shared" ref="D34:P34" si="1">D31-D32-D33</f>
        <v>0.10069444444444445</v>
      </c>
      <c r="E34" s="106">
        <f t="shared" si="1"/>
        <v>6.458333333333334E-2</v>
      </c>
      <c r="F34" s="106">
        <f t="shared" si="1"/>
        <v>0</v>
      </c>
      <c r="G34" s="106">
        <f t="shared" si="1"/>
        <v>1.8055555555555554E-2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0.48888888888888882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184</v>
      </c>
      <c r="F36" s="156"/>
      <c r="G36" s="155" t="s">
        <v>185</v>
      </c>
      <c r="H36" s="156"/>
      <c r="I36" s="155" t="s">
        <v>197</v>
      </c>
      <c r="J36" s="156"/>
      <c r="K36" s="155" t="s">
        <v>186</v>
      </c>
      <c r="L36" s="156"/>
      <c r="M36" s="155" t="s">
        <v>196</v>
      </c>
      <c r="N36" s="156"/>
      <c r="O36" s="151" t="s">
        <v>191</v>
      </c>
      <c r="P36" s="151"/>
    </row>
    <row r="37" spans="2:16" ht="18" customHeight="1" x14ac:dyDescent="0.35">
      <c r="B37" s="153"/>
      <c r="C37" s="155" t="s">
        <v>211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202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190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195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192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212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1309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-162.55500000000001</v>
      </c>
      <c r="D72" s="60">
        <v>-164.3</v>
      </c>
      <c r="E72" s="96" t="s">
        <v>118</v>
      </c>
      <c r="F72" s="60">
        <v>19.59</v>
      </c>
      <c r="G72" s="60">
        <v>19.57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-156.815</v>
      </c>
      <c r="D73" s="60">
        <v>-160.35900000000001</v>
      </c>
      <c r="E73" s="98" t="s">
        <v>122</v>
      </c>
      <c r="F73" s="60">
        <v>40.65</v>
      </c>
      <c r="G73" s="60">
        <v>34.57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-203.88399999999999</v>
      </c>
      <c r="D74" s="60">
        <v>-204.11600000000001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-126.371</v>
      </c>
      <c r="D75" s="60">
        <v>-132.09899999999999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30.783999999999999</v>
      </c>
      <c r="D76" s="60">
        <v>29.141999999999999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28.614000000000001</v>
      </c>
      <c r="D77" s="60">
        <v>27.526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23.670999999999999</v>
      </c>
      <c r="D78" s="60">
        <v>22.619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22.053000000000001</v>
      </c>
      <c r="D79" s="60">
        <v>21.125</v>
      </c>
      <c r="E79" s="96" t="s">
        <v>152</v>
      </c>
      <c r="F79" s="60">
        <v>15.5</v>
      </c>
      <c r="G79" s="60">
        <v>8.6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1.0900000000000001E-5</v>
      </c>
      <c r="D80" s="115">
        <v>1.0699999999999999E-5</v>
      </c>
      <c r="E80" s="98" t="s">
        <v>157</v>
      </c>
      <c r="F80" s="60">
        <v>55</v>
      </c>
      <c r="G80" s="60">
        <v>66.5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204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2025-08-12T20:35:56Z</dcterms:modified>
</cp:coreProperties>
</file>