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0366C1F0-1AC1-488E-9D38-2DFF9F41CB61}" xr6:coauthVersionLast="47" xr6:coauthVersionMax="47" xr10:uidLastSave="{00000000-0000-0000-0000-000000000000}"/>
  <bookViews>
    <workbookView xWindow="26472" yWindow="145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<sst xmlns="http://schemas.openxmlformats.org/spreadsheetml/2006/main" count="220" uniqueCount="206">
  <si>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</si>
  <si>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</si>
  <si>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</si>
  <si>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</si>
  <si>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</si>
  <si>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</si>
  <si>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</si>
  <si>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</si>
  <si>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</si>
  <si>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</si>
  <si>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</si>
  <si>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</si>
  <si>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</si>
  <si>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</si>
  <si>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</si>
  <si>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</si>
  <si>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</si>
  <si>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</si>
  <si>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</si>
  <si>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</si>
  <si>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</si>
  <si>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</si>
  <si>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</si>
  <si>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</si>
  <si>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</si>
  <si>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</si>
  <si>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</si>
  <si>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</si>
  <si>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</si>
  <si>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</si>
  <si>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</si>
  <si>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</si>
  <si>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</si>
  <si>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</si>
  <si>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</si>
  <si>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</si>
  <si>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</si>
  <si>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</si>
  <si>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</si>
  <si>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</si>
  <si>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</si>
  <si>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</si>
  <si>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</si>
  <si>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</si>
  <si>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</si>
  <si>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</si>
  <si>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</si>
  <si>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</si>
  <si>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</si>
  <si>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</si>
  <si>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</si>
  <si>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</si>
  <si>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</si>
  <si>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</si>
  <si>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</si>
  <si>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</si>
  <si>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</si>
  <si>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</si>
  <si>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</si>
  <si>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</si>
  <si>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</si>
  <si>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</si>
  <si>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</si>
  <si>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</si>
  <si>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</si>
  <si>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</si>
  <si>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</si>
  <si>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</si>
  <si>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</si>
  <si>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</si>
  <si>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</si>
  <si>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</si>
  <si>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</si>
  <si>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</si>
  <si>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</si>
  <si>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</si>
  <si>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</si>
  <si>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</si>
  <si>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</si>
  <si>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</si>
  <si>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</si>
  <si>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</si>
  <si>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</si>
  <si>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</si>
  <si>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</si>
  <si>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</si>
  <si>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</si>
  <si>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</si>
  <si>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</si>
  <si>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</si>
  <si>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</si>
  <si>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</si>
  <si>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</si>
  <si>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</si>
  <si>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</si>
  <si>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</si>
  <si>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</si>
  <si>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</si>
  <si>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</si>
  <si>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</si>
  <si>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</si>
  <si>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</si>
  <si>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</si>
  <si>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</si>
  <si>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</si>
  <si>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</si>
  <si>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</si>
  <si>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</si>
  <si>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</si>
  <si>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</si>
  <si>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</si>
  <si>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</si>
  <si>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</si>
  <si>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</si>
  <si>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</si>
  <si>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</si>
  <si>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</si>
  <si>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</si>
  <si>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</si>
  <si>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</si>
  <si>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</si>
  <si>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</si>
  <si>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</si>
  <si>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</si>
  <si>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</si>
  <si>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</si>
  <si>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</si>
  <si>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</si>
  <si>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</si>
  <si>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</si>
  <si>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</si>
  <si>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</si>
  <si>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</si>
  <si>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</si>
  <si>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</si>
  <si>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</si>
  <si>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</si>
  <si>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</si>
  <si>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</si>
  <si>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</si>
  <si>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</si>
  <si>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</si>
  <si>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</si>
  <si>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</si>
  <si>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</si>
  <si>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</si>
  <si>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</si>
  <si>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</si>
  <si>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</si>
  <si>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</si>
  <si>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</si>
  <si>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</si>
  <si>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</si>
  <si>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</si>
  <si>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</si>
  <si>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</si>
  <si>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</si>
  <si>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</si>
  <si>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</si>
  <si>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</si>
  <si>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</si>
  <si>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</si>
  <si>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</si>
  <si>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</si>
  <si>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</si>
  <si>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</si>
  <si>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</si>
  <si>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</si>
  <si>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</si>
  <si>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</si>
  <si>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</si>
  <si>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</si>
  <si>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</si>
  <si>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</si>
  <si>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</si>
  <si>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</si>
  <si>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</si>
  <si>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</si>
  <si>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</si>
  <si>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</si>
  <si>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</si>
  <si>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</si>
  <si>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</si>
  <si>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ENG-KSP</t>
    <phoneticPr fontId="3" type="noConversion"/>
  </si>
  <si>
    <t>두원재</t>
    <phoneticPr fontId="3" type="noConversion"/>
  </si>
  <si>
    <t>E_035280-035281</t>
    <phoneticPr fontId="3" type="noConversion"/>
  </si>
  <si>
    <t>HA limit으로 BLG #210-212/317-322 스킵 함</t>
    <phoneticPr fontId="3" type="noConversion"/>
  </si>
  <si>
    <t>M_035246-035247</t>
    <phoneticPr fontId="3" type="noConversion"/>
  </si>
  <si>
    <t>C_035200-035202</t>
    <phoneticPr fontId="3" type="noConversion"/>
  </si>
  <si>
    <t>E_035185-035191</t>
    <phoneticPr fontId="3" type="noConversion"/>
  </si>
  <si>
    <t>E_035185-035191 여명으로 인한 과다 노출발생</t>
    <phoneticPr fontId="3" type="noConversion"/>
  </si>
  <si>
    <t>E_035280-035281 Full Shutter 안닫힘 / FSA Recycle 해준 후 정상화됨</t>
    <phoneticPr fontId="3" type="noConversion"/>
  </si>
  <si>
    <t>M_035468-035469:M</t>
    <phoneticPr fontId="3" type="noConversion"/>
  </si>
  <si>
    <t>M_035295-035296:T</t>
    <phoneticPr fontId="3" type="noConversion"/>
  </si>
  <si>
    <t>I_035237</t>
    <phoneticPr fontId="3" type="noConversion"/>
  </si>
  <si>
    <t>I_035237 filter v와 초점 값 누락 됨</t>
    <phoneticPr fontId="3" type="noConversion"/>
  </si>
  <si>
    <t>L_035392-035393</t>
    <phoneticPr fontId="3" type="noConversion"/>
  </si>
  <si>
    <t>E_035459</t>
    <phoneticPr fontId="3" type="noConversion"/>
  </si>
  <si>
    <t>E_035459 이미지가 Shutter가 안닫힌것처럼 보여짐 / Shutter에는 이상 없었음</t>
    <phoneticPr fontId="3" type="noConversion"/>
  </si>
  <si>
    <t>SE</t>
    <phoneticPr fontId="3" type="noConversion"/>
  </si>
  <si>
    <t>E</t>
    <phoneticPr fontId="3" type="noConversion"/>
  </si>
  <si>
    <t>오후 flat시간에 주변의 구름으로 인해 flat 건너뜀</t>
    <phoneticPr fontId="3" type="noConversion"/>
  </si>
  <si>
    <t>DS9(영상 확인) 5회꺼짐</t>
    <phoneticPr fontId="3" type="noConversion"/>
  </si>
  <si>
    <t xml:space="preserve">월령 40% 이상으로 방풍막 연결 </t>
    <phoneticPr fontId="3" type="noConversion"/>
  </si>
  <si>
    <t>40s/23k 34s/27k 26s/29k 13s/21k</t>
    <phoneticPr fontId="3" type="noConversion"/>
  </si>
  <si>
    <t>30s/21k 21s/23k 13s/23k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</si>
</sst>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0.37291666666666667</v>
      </c>
      <c r="D9" s="8">
        <v>1.5</v>
      </c>
      <c r="E9" s="8">
        <v>7.1</v>
      </c>
      <c r="F9" s="8">
        <v>72.5</v>
      </c>
      <c r="G9" s="36" t="s">
        <v>200</v>
      </c>
      <c r="H9" s="8">
        <v>3.1</v>
      </c>
      <c r="I9" s="36">
        <v>98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4.7</v>
      </c>
      <c r="F10" s="8">
        <v>83.1</v>
      </c>
      <c r="G10" s="36" t="s">
        <v>199</v>
      </c>
      <c r="H10" s="8">
        <v>7.8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0.80763888888888891</v>
      </c>
      <c r="D11" s="15">
        <v>2</v>
      </c>
      <c r="E11" s="15">
        <v>3.8</v>
      </c>
      <c r="F11" s="15">
        <v>86</v>
      </c>
      <c r="G11" s="36" t="s">
        <v>199</v>
      </c>
      <c r="H11" s="15">
        <v>8.3000000000000007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24.434722222222224</v>
      </c>
      <c r="D12" s="19">
        <f>AVERAGE(D9:D11)</f>
        <v>1.8</v>
      </c>
      <c r="E12" s="19">
        <f>AVERAGE(E9:E11)</f>
        <v>5.2</v>
      </c>
      <c r="F12" s="20">
        <f>AVERAGE(F9:F11)</f>
        <v>80.533333333333331</v>
      </c>
      <c r="G12" s="21"/>
      <c r="H12" s="22">
        <f>AVERAGE(H9:H11)</f>
        <v>6.4000000000000012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0.31805555555555554</v>
      </c>
      <c r="D17" s="28">
        <v>0.31874999999999998</v>
      </c>
      <c r="E17" s="28">
        <v>0.3347222222222222</v>
      </c>
      <c r="F17" s="28">
        <v>0.65138888888888891</v>
      </c>
      <c r="G17" s="28">
        <v>0.81388888888888888</v>
      </c>
      <c r="H17" s="28">
        <v>0.83750000000000002</v>
      </c>
      <c r="I17" s="28"/>
      <c r="J17" s="28"/>
      <c r="K17" s="28"/>
      <c r="L17" s="28"/>
      <c r="M17" s="28"/>
      <c r="N17" s="28"/>
      <c r="O17" s="28"/>
      <c r="P17" s="28">
        <v>0.8520833333333333</v>
      </c>
    </row>
    <row r="18" spans="2:16" ht="14.1" customHeight="1" x14ac:dyDescent="0.35">
      <c r="B18" s="35" t="s">
        <v>42</v>
      </c>
      <c r="C18" s="27">
        <v>35179</v>
      </c>
      <c r="D18" s="27">
        <v>35180</v>
      </c>
      <c r="E18" s="27">
        <v>35185</v>
      </c>
      <c r="F18" s="27">
        <v>35385</v>
      </c>
      <c r="G18" s="27">
        <v>35481</v>
      </c>
      <c r="H18" s="27">
        <v>35493</v>
      </c>
      <c r="I18" s="27"/>
      <c r="J18" s="27"/>
      <c r="K18" s="27"/>
      <c r="L18" s="27"/>
      <c r="M18" s="27"/>
      <c r="N18" s="27"/>
      <c r="O18" s="27"/>
      <c r="P18" s="114">
        <v>35506</v>
      </c>
    </row>
    <row r="19" spans="2:16" ht="14.1" customHeight="1" thickBot="1" x14ac:dyDescent="0.4">
      <c r="B19" s="13" t="s">
        <v>43</v>
      </c>
      <c r="C19" s="29"/>
      <c r="D19" s="27">
        <v>35184</v>
      </c>
      <c r="E19" s="30">
        <v>35384</v>
      </c>
      <c r="F19" s="30">
        <v>35480</v>
      </c>
      <c r="G19" s="30">
        <v>35492</v>
      </c>
      <c r="H19" s="30">
        <v>35505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200</v>
      </c>
      <c r="F20" s="33">
        <f>IF(ISNUMBER(F18),F19-F18+1,"")</f>
        <v>96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>
        <v>0.83750000000000002</v>
      </c>
      <c r="K23" s="102">
        <v>0.84166666666666667</v>
      </c>
      <c r="L23" s="112" t="s">
        <v>164</v>
      </c>
      <c r="M23" s="165" t="s">
        <v>204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>
        <v>0.84236111111111112</v>
      </c>
      <c r="K25" s="102">
        <v>0.84513888888888888</v>
      </c>
      <c r="L25" s="36" t="s">
        <v>49</v>
      </c>
      <c r="M25" s="165" t="s">
        <v>205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0.27638888888888891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0.15833333333333333</v>
      </c>
      <c r="P30" s="46">
        <f>SUM(C30:J30,L30:N30)</f>
        <v>0.27638888888888891</v>
      </c>
    </row>
    <row r="31" spans="2:16" ht="14.1" customHeight="1" x14ac:dyDescent="0.35">
      <c r="B31" s="37" t="s">
        <v>169</v>
      </c>
      <c r="C31" s="47">
        <v>0.31666666666666665</v>
      </c>
      <c r="D31" s="7"/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>
        <v>0.16250000000000001</v>
      </c>
      <c r="P31" s="46">
        <f>SUM(C31:N31)</f>
        <v>0.3347222222222222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0.31666666666666665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0.3347222222222222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188</v>
      </c>
      <c r="F36" s="156"/>
      <c r="G36" s="155" t="s">
        <v>194</v>
      </c>
      <c r="H36" s="156"/>
      <c r="I36" s="155" t="s">
        <v>187</v>
      </c>
      <c r="J36" s="156"/>
      <c r="K36" s="155" t="s">
        <v>185</v>
      </c>
      <c r="L36" s="156"/>
      <c r="M36" s="155" t="s">
        <v>193</v>
      </c>
      <c r="N36" s="156"/>
      <c r="O36" s="151" t="s">
        <v>196</v>
      </c>
      <c r="P36" s="151"/>
    </row>
    <row r="37" spans="2:16" ht="18" customHeight="1" x14ac:dyDescent="0.35">
      <c r="B37" s="153"/>
      <c r="C37" s="155" t="s">
        <v>197</v>
      </c>
      <c r="D37" s="156"/>
      <c r="E37" s="151" t="s">
        <v>192</v>
      </c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186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198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1002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-162.67400000000001</v>
      </c>
      <c r="D72" s="60">
        <v>-164.88800000000001</v>
      </c>
      <c r="E72" s="96" t="s">
        <v>118</v>
      </c>
      <c r="F72" s="60">
        <v>19.559999999999999</v>
      </c>
      <c r="G72" s="60">
        <v>19.48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-156.703</v>
      </c>
      <c r="D73" s="60">
        <v>-161.00700000000001</v>
      </c>
      <c r="E73" s="98" t="s">
        <v>122</v>
      </c>
      <c r="F73" s="60">
        <v>41.22</v>
      </c>
      <c r="G73" s="60">
        <v>37.950000000000003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-203.93</v>
      </c>
      <c r="D74" s="60">
        <v>-204.173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-125.907</v>
      </c>
      <c r="D75" s="60">
        <v>-133.214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30.702999999999999</v>
      </c>
      <c r="D76" s="60">
        <v>28.634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28.588999999999999</v>
      </c>
      <c r="D77" s="60">
        <v>27.274999999999999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23.634</v>
      </c>
      <c r="D78" s="60">
        <v>22.38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22.015999999999998</v>
      </c>
      <c r="D79" s="60">
        <v>20.931999999999999</v>
      </c>
      <c r="E79" s="96" t="s">
        <v>152</v>
      </c>
      <c r="F79" s="60">
        <v>15.9</v>
      </c>
      <c r="G79" s="60">
        <v>6.7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1.08E-5</v>
      </c>
      <c r="D80" s="115">
        <v>1.06E-5</v>
      </c>
      <c r="E80" s="98" t="s">
        <v>157</v>
      </c>
      <c r="F80" s="60">
        <v>52.5</v>
      </c>
      <c r="G80" s="60">
        <v>86.1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2025-08-10T20:35:26Z</dcterms:modified>
</cp:coreProperties>
</file>