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1EB01074-97D7-46DD-9EBF-B60F6177FD8A}" xr6:coauthVersionLast="47" xr6:coauthVersionMax="47" xr10:uidLastSave="{00000000-0000-0000-0000-000000000000}"/>
  <bookViews>
    <workbookView xWindow="25956" yWindow="1244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<sst xmlns="http://schemas.openxmlformats.org/spreadsheetml/2006/main" count="212" uniqueCount="199">
  <si>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</si>
  <si>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</si>
  <si>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</si>
  <si>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</si>
  <si>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</si>
  <si>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</si>
  <si>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</si>
  <si>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</si>
  <si>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</si>
  <si>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</si>
  <si>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</si>
  <si>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</si>
  <si>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</si>
  <si>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</si>
  <si>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</si>
  <si>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</si>
  <si>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</si>
  <si>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</si>
  <si>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</si>
  <si>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</si>
  <si>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</si>
  <si>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</si>
  <si>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</si>
  <si>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</si>
  <si>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</si>
  <si>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</si>
  <si>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</si>
  <si>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</si>
  <si>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</si>
  <si>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</si>
  <si>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</si>
  <si>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</si>
  <si>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</si>
  <si>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</si>
  <si>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</si>
  <si>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</si>
  <si>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</si>
  <si>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</si>
  <si>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</si>
  <si>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</si>
  <si>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</si>
  <si>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</si>
  <si>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</si>
  <si>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</si>
  <si>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</si>
  <si>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</si>
  <si>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</si>
  <si>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</si>
  <si>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</si>
  <si>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</si>
  <si>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</si>
  <si>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</si>
  <si>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</si>
  <si>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</si>
  <si>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</si>
  <si>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</si>
  <si>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</si>
  <si>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</si>
  <si>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</si>
  <si>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</si>
  <si>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</si>
  <si>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</si>
  <si>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</si>
  <si>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</si>
  <si>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</si>
  <si>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</si>
  <si>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</si>
  <si>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</si>
  <si>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</si>
  <si>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</si>
  <si>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</si>
  <si>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</si>
  <si>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</si>
  <si>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</si>
  <si>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</si>
  <si>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</si>
  <si>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</si>
  <si>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</si>
  <si>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</si>
  <si>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</si>
  <si>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</si>
  <si>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</si>
  <si>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</si>
  <si>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</si>
  <si>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</si>
  <si>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</si>
  <si>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</si>
  <si>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</si>
  <si>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</si>
  <si>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</si>
  <si>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</si>
  <si>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</si>
  <si>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</si>
  <si>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</si>
  <si>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</si>
  <si>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</si>
  <si>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</si>
  <si>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</si>
  <si>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</si>
  <si>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</si>
  <si>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</si>
  <si>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</si>
  <si>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</si>
  <si>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</si>
  <si>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</si>
  <si>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</si>
  <si>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</si>
  <si>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</si>
  <si>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</si>
  <si>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</si>
  <si>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</si>
  <si>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</si>
  <si>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</si>
  <si>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</si>
  <si>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</si>
  <si>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</si>
  <si>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</si>
  <si>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</si>
  <si>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</si>
  <si>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</si>
  <si>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</si>
  <si>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</si>
  <si>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</si>
  <si>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</si>
  <si>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</si>
  <si>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</si>
  <si>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</si>
  <si>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</si>
  <si>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</si>
  <si>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</si>
  <si>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</si>
  <si>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</si>
  <si>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</si>
  <si>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</si>
  <si>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</si>
  <si>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</si>
  <si>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</si>
  <si>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</si>
  <si>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</si>
  <si>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</si>
  <si>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</si>
  <si>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</si>
  <si>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</si>
  <si>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</si>
  <si>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</si>
  <si>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</si>
  <si>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</si>
  <si>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</si>
  <si>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</si>
  <si>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</si>
  <si>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</si>
  <si>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</si>
  <si>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</si>
  <si>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</si>
  <si>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</si>
  <si>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</si>
  <si>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</si>
  <si>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</si>
  <si>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</si>
  <si>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</si>
  <si>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</si>
  <si>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</si>
  <si>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</si>
  <si>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</si>
  <si>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</si>
  <si>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</si>
  <si>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</si>
  <si>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</si>
  <si>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</si>
  <si>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</si>
  <si>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</si>
  <si>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</si>
  <si>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</si>
  <si>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</si>
  <si>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</si>
  <si>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</si>
  <si>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</si>
  <si>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</si>
  <si>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</si>
  <si>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</si>
  <si>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</si>
  <si>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</si>
  <si>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김예은</t>
    <phoneticPr fontId="3" type="noConversion"/>
  </si>
  <si>
    <t>월령 40%이상 - 방풍막 연결</t>
    <phoneticPr fontId="3" type="noConversion"/>
  </si>
  <si>
    <t>SSE</t>
    <phoneticPr fontId="3" type="noConversion"/>
  </si>
  <si>
    <t>구름의 영향으로 오후 플랫 건너 뜀</t>
    <phoneticPr fontId="3" type="noConversion"/>
  </si>
  <si>
    <t>KSP</t>
    <phoneticPr fontId="3" type="noConversion"/>
  </si>
  <si>
    <t>TMT</t>
    <phoneticPr fontId="3" type="noConversion"/>
  </si>
  <si>
    <t>L_034136-034162</t>
    <phoneticPr fontId="3" type="noConversion"/>
  </si>
  <si>
    <t>C_034149-034162</t>
    <phoneticPr fontId="3" type="noConversion"/>
  </si>
  <si>
    <t>[09:35] 높은 습도(vaisala 79%/ topring 76%/ 2.3m 95%/ 외벽과 바닥 심한 물기)및 짙은 구름으로 인한 관측 대기/ [13:25] 관측 재개</t>
    <phoneticPr fontId="3" type="noConversion"/>
  </si>
  <si>
    <t xml:space="preserve">관측 초반 BLG 영역 가까이 달(월령85%)이 들어와 3개의 영역을 제외하고는 포화되어 관측이 안됨/ 날씨 불량으로 인한 관측 대기 후 달이 BLG 영역 </t>
    <phoneticPr fontId="3" type="noConversion"/>
  </si>
  <si>
    <t>중앙에 들어와 KSP 대체해서 관측 함</t>
    <phoneticPr fontId="3" type="noConversion"/>
  </si>
  <si>
    <t>I_034178</t>
    <phoneticPr fontId="3" type="noConversion"/>
  </si>
  <si>
    <t>I_034178 filter B와 초점 값 누락 됨</t>
    <phoneticPr fontId="3" type="noConversion"/>
  </si>
  <si>
    <t>WSW</t>
    <phoneticPr fontId="3" type="noConversion"/>
  </si>
  <si>
    <t>NNW</t>
    <phoneticPr fontId="3" type="noConversion"/>
  </si>
  <si>
    <t>35s/22k 25s/25k 15s/23k</t>
    <phoneticPr fontId="3" type="noConversion"/>
  </si>
  <si>
    <t>40s/23k 30s/25k 20s/23k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</si>
</sst>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45874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64.62882096069869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0.37152777777777779</v>
      </c>
      <c r="D9" s="8">
        <v>2</v>
      </c>
      <c r="E9" s="8">
        <v>9.5</v>
      </c>
      <c r="F9" s="8">
        <v>78.599999999999994</v>
      </c>
      <c r="G9" s="36" t="s">
        <v>195</v>
      </c>
      <c r="H9" s="8">
        <v>0.7</v>
      </c>
      <c r="I9" s="36">
        <v>85.6</v>
      </c>
      <c r="J9" s="9">
        <f>IF(L9, 1, 0) + IF(M9, 2, 0) + IF(N9, 4, 0) + IF(O9, 8, 0) + IF(P9, 16, 0)</f>
        <v>5</v>
      </c>
      <c r="K9" s="10" t="b">
        <v>1</v>
      </c>
      <c r="L9" s="10" t="b">
        <v>1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2.2999999999999998</v>
      </c>
      <c r="E10" s="8">
        <v>8.3000000000000007</v>
      </c>
      <c r="F10" s="8">
        <v>64.099999999999994</v>
      </c>
      <c r="G10" s="36" t="s">
        <v>184</v>
      </c>
      <c r="H10" s="8">
        <v>0.8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0.81041666666666667</v>
      </c>
      <c r="D11" s="15">
        <v>1.4</v>
      </c>
      <c r="E11" s="15">
        <v>6.7</v>
      </c>
      <c r="F11" s="15">
        <v>60.1</v>
      </c>
      <c r="G11" s="36" t="s">
        <v>196</v>
      </c>
      <c r="H11" s="15">
        <v>0.8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24.438888888888886</v>
      </c>
      <c r="D12" s="19">
        <f>AVERAGE(D9:D11)</f>
        <v>1.8999999999999997</v>
      </c>
      <c r="E12" s="19">
        <f>AVERAGE(E9:E11)</f>
        <v>8.1666666666666661</v>
      </c>
      <c r="F12" s="20">
        <f>AVERAGE(F9:F11)</f>
        <v>67.599999999999994</v>
      </c>
      <c r="G12" s="21"/>
      <c r="H12" s="22">
        <f>AVERAGE(H9:H11)</f>
        <v>0.76666666666666661</v>
      </c>
      <c r="I12" s="23"/>
      <c r="J12" s="24">
        <f>AVERAGE(J9:J11)</f>
        <v>1.6666666666666667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186</v>
      </c>
      <c r="G16" s="27" t="s">
        <v>187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0.31666666666666665</v>
      </c>
      <c r="D17" s="28">
        <v>0.31805555555555554</v>
      </c>
      <c r="E17" s="28">
        <v>0.35069444444444442</v>
      </c>
      <c r="F17" s="28">
        <v>0.56458333333333333</v>
      </c>
      <c r="G17" s="28">
        <v>0.8125</v>
      </c>
      <c r="H17" s="28">
        <v>0.84027777777777779</v>
      </c>
      <c r="I17" s="28"/>
      <c r="J17" s="28"/>
      <c r="K17" s="28"/>
      <c r="L17" s="28"/>
      <c r="M17" s="28"/>
      <c r="N17" s="28"/>
      <c r="O17" s="28"/>
      <c r="P17" s="28">
        <v>0.85347222222222219</v>
      </c>
    </row>
    <row r="18" spans="2:16" ht="14.1" customHeight="1" x14ac:dyDescent="0.35">
      <c r="B18" s="35" t="s">
        <v>42</v>
      </c>
      <c r="C18" s="27">
        <v>34122</v>
      </c>
      <c r="D18" s="27">
        <v>34123</v>
      </c>
      <c r="E18" s="27">
        <v>34136</v>
      </c>
      <c r="F18" s="27">
        <v>34163</v>
      </c>
      <c r="G18" s="27">
        <v>34325</v>
      </c>
      <c r="H18" s="27">
        <v>34337</v>
      </c>
      <c r="I18" s="27"/>
      <c r="J18" s="27"/>
      <c r="K18" s="27"/>
      <c r="L18" s="27"/>
      <c r="M18" s="27"/>
      <c r="N18" s="27"/>
      <c r="O18" s="27"/>
      <c r="P18" s="114">
        <v>34348</v>
      </c>
    </row>
    <row r="19" spans="2:16" ht="14.1" customHeight="1" thickBot="1" x14ac:dyDescent="0.4">
      <c r="B19" s="13" t="s">
        <v>43</v>
      </c>
      <c r="C19" s="29"/>
      <c r="D19" s="27">
        <v>34127</v>
      </c>
      <c r="E19" s="30">
        <v>34162</v>
      </c>
      <c r="F19" s="30">
        <v>34324</v>
      </c>
      <c r="G19" s="30">
        <v>34336</v>
      </c>
      <c r="H19" s="30">
        <v>34347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27</v>
      </c>
      <c r="F20" s="33">
        <f>IF(ISNUMBER(F18),F19-F18+1,"")</f>
        <v>162</v>
      </c>
      <c r="G20" s="33">
        <f>IF(ISNUMBER(G18),G19-G18+1,"")</f>
        <v>12</v>
      </c>
      <c r="H20" s="33">
        <f>IF(ISNUMBER(H18),H19-H18+1,"")</f>
        <v>11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>
        <v>0.84027777777777779</v>
      </c>
      <c r="K24" s="102">
        <v>0.84305555555555556</v>
      </c>
      <c r="L24" s="36" t="s">
        <v>175</v>
      </c>
      <c r="M24" s="154" t="s">
        <v>198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>
        <v>0.84444444444444444</v>
      </c>
      <c r="K26" s="102">
        <v>0.84652777777777777</v>
      </c>
      <c r="L26" s="36" t="s">
        <v>176</v>
      </c>
      <c r="M26" s="154" t="s">
        <v>197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0.29166666666666669</v>
      </c>
      <c r="D30" s="43">
        <v>0.14722222222222223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0.43888888888888888</v>
      </c>
    </row>
    <row r="31" spans="2:16" ht="14.1" customHeight="1" x14ac:dyDescent="0.35">
      <c r="B31" s="37" t="s">
        <v>169</v>
      </c>
      <c r="C31" s="47"/>
      <c r="D31" s="7">
        <v>0.4597222222222222</v>
      </c>
      <c r="E31" s="7"/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0.4770833333333333</v>
      </c>
    </row>
    <row r="32" spans="2:16" ht="14.1" customHeight="1" x14ac:dyDescent="0.35">
      <c r="B32" s="37" t="s">
        <v>65</v>
      </c>
      <c r="C32" s="49"/>
      <c r="D32" s="50">
        <v>0.16875000000000001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0.16875000000000001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0.29097222222222219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0.30833333333333329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188</v>
      </c>
      <c r="D36" s="145"/>
      <c r="E36" s="144" t="s">
        <v>189</v>
      </c>
      <c r="F36" s="145"/>
      <c r="G36" s="144" t="s">
        <v>193</v>
      </c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185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190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191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192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194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419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-161.9</v>
      </c>
      <c r="D72" s="60">
        <v>-164.2</v>
      </c>
      <c r="E72" s="96" t="s">
        <v>118</v>
      </c>
      <c r="F72" s="60">
        <v>21.3</v>
      </c>
      <c r="G72" s="60">
        <v>19.399999999999999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-155.9</v>
      </c>
      <c r="D73" s="60">
        <v>-160.19999999999999</v>
      </c>
      <c r="E73" s="98" t="s">
        <v>122</v>
      </c>
      <c r="F73" s="60">
        <v>38.799999999999997</v>
      </c>
      <c r="G73" s="60">
        <v>35.9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-204.2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-125.2</v>
      </c>
      <c r="D75" s="60">
        <v>-131.4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32.1</v>
      </c>
      <c r="D76" s="60">
        <v>28.9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</v>
      </c>
      <c r="D77" s="60">
        <v>27.3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</v>
      </c>
      <c r="D78" s="60">
        <v>22.4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23.5</v>
      </c>
      <c r="D79" s="60">
        <v>20.9</v>
      </c>
      <c r="E79" s="96" t="s">
        <v>152</v>
      </c>
      <c r="F79" s="60">
        <v>16.2</v>
      </c>
      <c r="G79" s="60">
        <v>8.9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1.1E-5</v>
      </c>
      <c r="D80" s="115">
        <v>1.11E-5</v>
      </c>
      <c r="E80" s="98" t="s">
        <v>157</v>
      </c>
      <c r="F80" s="60">
        <v>56.2</v>
      </c>
      <c r="G80" s="60">
        <v>58.5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2025-08-05T20:34:42Z</dcterms:modified>
</cp:coreProperties>
</file>