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D24F9BFE-DDA1-424E-9A6D-A0F47C1758A6}" xr6:coauthVersionLast="47" xr6:coauthVersionMax="47" xr10:uidLastSave="{00000000-0000-0000-0000-000000000000}"/>
  <bookViews>
    <workbookView xWindow="24300" yWindow="283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<sst xmlns="http://schemas.openxmlformats.org/spreadsheetml/2006/main" count="210" uniqueCount="193">
  <si>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</si>
  <si>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</si>
  <si>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</si>
  <si>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</si>
  <si>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</si>
  <si>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</si>
  <si>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</si>
  <si>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</si>
  <si>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</si>
  <si>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</si>
  <si>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</si>
  <si>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</si>
  <si>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</si>
  <si>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</si>
  <si>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</si>
  <si>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</si>
  <si>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</si>
  <si>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</si>
  <si>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</si>
  <si>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</si>
  <si>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</si>
  <si>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</si>
  <si>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</si>
  <si>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</si>
  <si>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</si>
  <si>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</si>
  <si>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</si>
  <si>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</si>
  <si>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</si>
  <si>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</si>
  <si>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</si>
  <si>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</si>
  <si>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</si>
  <si>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</si>
  <si>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</si>
  <si>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</si>
  <si>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</si>
  <si>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</si>
  <si>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</si>
  <si>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</si>
  <si>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</si>
  <si>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</si>
  <si>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</si>
  <si>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</si>
  <si>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</si>
  <si>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</si>
  <si>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</si>
  <si>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</si>
  <si>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</si>
  <si>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</si>
  <si>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</si>
  <si>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</si>
  <si>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</si>
  <si>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</si>
  <si>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</si>
  <si>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</si>
  <si>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</si>
  <si>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</si>
  <si>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</si>
  <si>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</si>
  <si>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</si>
  <si>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</si>
  <si>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</si>
  <si>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</si>
  <si>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</si>
  <si>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</si>
  <si>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</si>
  <si>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</si>
  <si>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</si>
  <si>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</si>
  <si>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</si>
  <si>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</si>
  <si>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</si>
  <si>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</si>
  <si>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</si>
  <si>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</si>
  <si>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</si>
  <si>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</si>
  <si>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</si>
  <si>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</si>
  <si>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</si>
  <si>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</si>
  <si>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</si>
  <si>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</si>
  <si>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</si>
  <si>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</si>
  <si>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</si>
  <si>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</si>
  <si>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</si>
  <si>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</si>
  <si>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</si>
  <si>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</si>
  <si>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</si>
  <si>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</si>
  <si>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</si>
  <si>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</si>
  <si>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</si>
  <si>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</si>
  <si>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</si>
  <si>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</si>
  <si>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</si>
  <si>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</si>
  <si>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</si>
  <si>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</si>
  <si>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</si>
  <si>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</si>
  <si>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</si>
  <si>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</si>
  <si>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</si>
  <si>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</si>
  <si>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</si>
  <si>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</si>
  <si>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</si>
  <si>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</si>
  <si>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</si>
  <si>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</si>
  <si>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</si>
  <si>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</si>
  <si>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</si>
  <si>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</si>
  <si>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</si>
  <si>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</si>
  <si>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</si>
  <si>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</si>
  <si>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</si>
  <si>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</si>
  <si>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</si>
  <si>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</si>
  <si>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</si>
  <si>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</si>
  <si>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</si>
  <si>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</si>
  <si>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</si>
  <si>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</si>
  <si>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</si>
  <si>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</si>
  <si>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</si>
  <si>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</si>
  <si>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</si>
  <si>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</si>
  <si>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</si>
  <si>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</si>
  <si>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</si>
  <si>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</si>
  <si>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</si>
  <si>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</si>
  <si>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</si>
  <si>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</si>
  <si>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</si>
  <si>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</si>
  <si>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</si>
  <si>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</si>
  <si>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</si>
  <si>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</si>
  <si>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</si>
  <si>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</si>
  <si>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</si>
  <si>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</si>
  <si>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</si>
  <si>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</si>
  <si>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</si>
  <si>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</si>
  <si>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</si>
  <si>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</si>
  <si>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</si>
  <si>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</si>
  <si>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</si>
  <si>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</si>
  <si>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</si>
  <si>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</si>
  <si>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</si>
  <si>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</si>
  <si>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</si>
  <si>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</si>
  <si>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</si>
  <si>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</si>
  <si>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</si>
  <si>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</si>
  <si>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</si>
  <si>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</si>
  <si>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</si>
  <si>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</si>
  <si>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</si>
  <si>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 xml:space="preserve">월령 40% 이상으로 방풍막 연결 </t>
    <phoneticPr fontId="3" type="noConversion"/>
  </si>
  <si>
    <t>M_033290</t>
    <phoneticPr fontId="3" type="noConversion"/>
  </si>
  <si>
    <t>-</t>
    <phoneticPr fontId="3" type="noConversion"/>
  </si>
  <si>
    <t>[09:35] 짙은 구름으로 인한 관측 중단 / [09:50] 관측 재개</t>
    <phoneticPr fontId="3" type="noConversion"/>
  </si>
  <si>
    <t>C_033166-033271</t>
    <phoneticPr fontId="3" type="noConversion"/>
  </si>
  <si>
    <t>[13:35] 짙은 구름과 비로 인한 관측 중단 / [19:35] 짙은 구름과 비로 인한 관측 중단 / 오전 flat 건너뜀</t>
    <phoneticPr fontId="3" type="noConversion"/>
  </si>
  <si>
    <t>[07:35] 짙은 구름으로 인한 관측 중단 / [08:55] 관측 재개 / 오후 flat 건너뜀</t>
    <phoneticPr fontId="3" type="noConversion"/>
  </si>
  <si>
    <t>I-BAND 촬영함</t>
    <phoneticPr fontId="3" type="noConversion"/>
  </si>
  <si>
    <t>N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</si>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</sst>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45863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41.149068322981371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0.36736111111111114</v>
      </c>
      <c r="D9" s="8" t="s">
        <v>185</v>
      </c>
      <c r="E9" s="8">
        <v>7.3</v>
      </c>
      <c r="F9" s="8">
        <v>57.8</v>
      </c>
      <c r="G9" s="36" t="s">
        <v>191</v>
      </c>
      <c r="H9" s="8">
        <v>6.5</v>
      </c>
      <c r="I9" s="36">
        <v>0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185</v>
      </c>
      <c r="E10" s="8">
        <v>7.5</v>
      </c>
      <c r="F10" s="8">
        <v>70.099999999999994</v>
      </c>
      <c r="G10" s="36" t="s">
        <v>192</v>
      </c>
      <c r="H10" s="8">
        <v>11.7</v>
      </c>
      <c r="I10" s="11"/>
      <c r="J10" s="9">
        <f>IF(L10, 1, 0) + IF(M10, 2, 0) + IF(N10, 4, 0) + IF(O10, 8, 0) + IF(P10, 16, 0)</f>
        <v>26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0.81527777777777777</v>
      </c>
      <c r="D11" s="15" t="s">
        <v>185</v>
      </c>
      <c r="E11" s="15">
        <v>5.8</v>
      </c>
      <c r="F11" s="15">
        <v>87.7</v>
      </c>
      <c r="G11" s="36" t="s">
        <v>191</v>
      </c>
      <c r="H11" s="15">
        <v>3</v>
      </c>
      <c r="I11" s="16"/>
      <c r="J11" s="9">
        <f>IF(L11, 1, 0) + IF(M11, 2, 0) + IF(N11, 4, 0) + IF(O11, 8, 0) + IF(P11, 16, 0)</f>
        <v>24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24.447916666666664</v>
      </c>
      <c r="D12" s="19" t="e">
        <f>AVERAGE(D9:D11)</f>
        <v>#DIV/0!</v>
      </c>
      <c r="E12" s="19">
        <f>AVERAGE(E9:E11)</f>
        <v>6.8666666666666671</v>
      </c>
      <c r="F12" s="20">
        <f>AVERAGE(F9:F11)</f>
        <v>71.86666666666666</v>
      </c>
      <c r="G12" s="21"/>
      <c r="H12" s="22">
        <f>AVERAGE(H9:H11)</f>
        <v>7.0666666666666664</v>
      </c>
      <c r="I12" s="23"/>
      <c r="J12" s="24">
        <f>AVERAGE(J9:J11)</f>
        <v>19.333333333333332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180</v>
      </c>
      <c r="G16" s="27" t="s">
        <v>180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0.31111111111111112</v>
      </c>
      <c r="D17" s="28">
        <v>0.31180555555555556</v>
      </c>
      <c r="E17" s="28">
        <v>0.37291666666666667</v>
      </c>
      <c r="F17" s="28">
        <v>0.67986111111111114</v>
      </c>
      <c r="G17" s="28">
        <v>0.81874999999999998</v>
      </c>
      <c r="H17" s="28"/>
      <c r="I17" s="28"/>
      <c r="J17" s="28"/>
      <c r="K17" s="28"/>
      <c r="L17" s="28"/>
      <c r="M17" s="28"/>
      <c r="N17" s="28"/>
      <c r="O17" s="28"/>
      <c r="P17" s="28">
        <v>0.82291666666666663</v>
      </c>
    </row>
    <row r="18" spans="2:16" ht="14.1" customHeight="1" x14ac:dyDescent="0.35">
      <c r="B18" s="35" t="s">
        <v>42</v>
      </c>
      <c r="C18" s="27">
        <v>33158</v>
      </c>
      <c r="D18" s="27">
        <v>33159</v>
      </c>
      <c r="E18" s="27">
        <v>33164</v>
      </c>
      <c r="F18" s="27">
        <v>33271</v>
      </c>
      <c r="G18" s="27">
        <v>33337</v>
      </c>
      <c r="H18" s="27"/>
      <c r="I18" s="27"/>
      <c r="J18" s="27"/>
      <c r="K18" s="27"/>
      <c r="L18" s="27"/>
      <c r="M18" s="27"/>
      <c r="N18" s="27"/>
      <c r="O18" s="27"/>
      <c r="P18" s="114">
        <v>33342</v>
      </c>
    </row>
    <row r="19" spans="2:16" ht="14.1" customHeight="1" thickBot="1" x14ac:dyDescent="0.4">
      <c r="B19" s="13" t="s">
        <v>43</v>
      </c>
      <c r="C19" s="29"/>
      <c r="D19" s="27">
        <v>33163</v>
      </c>
      <c r="E19" s="30">
        <v>33271</v>
      </c>
      <c r="F19" s="30">
        <v>33336</v>
      </c>
      <c r="G19" s="30">
        <v>33341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108</v>
      </c>
      <c r="F20" s="33">
        <f>IF(ISNUMBER(F18),F19-F18+1,"")</f>
        <v>66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0.32569444444444445</v>
      </c>
      <c r="D30" s="43">
        <v>0.12152777777777778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0.44722222222222224</v>
      </c>
    </row>
    <row r="31" spans="2:16" ht="14.1" customHeight="1" x14ac:dyDescent="0.35">
      <c r="B31" s="37" t="s">
        <v>169</v>
      </c>
      <c r="C31" s="47">
        <v>0.32569444444444445</v>
      </c>
      <c r="D31" s="7">
        <v>0.12152777777777778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0.44722222222222224</v>
      </c>
    </row>
    <row r="32" spans="2:16" ht="14.1" customHeight="1" x14ac:dyDescent="0.35">
      <c r="B32" s="37" t="s">
        <v>65</v>
      </c>
      <c r="C32" s="49">
        <v>0.14166666666666666</v>
      </c>
      <c r="D32" s="50">
        <v>0.12152777777777778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0.26319444444444445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0.18402777777777779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0.18402777777777779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 t="s">
        <v>184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190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74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-162.03100000000001</v>
      </c>
      <c r="D72" s="60">
        <v>-163.804</v>
      </c>
      <c r="E72" s="96" t="s">
        <v>118</v>
      </c>
      <c r="F72" s="60">
        <v>19.55</v>
      </c>
      <c r="G72" s="60">
        <v>20.309999999999999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-156.06200000000001</v>
      </c>
      <c r="D73" s="60">
        <v>-159.547</v>
      </c>
      <c r="E73" s="98" t="s">
        <v>122</v>
      </c>
      <c r="F73" s="60">
        <v>25.63</v>
      </c>
      <c r="G73" s="60">
        <v>44.17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-203.86600000000001</v>
      </c>
      <c r="D74" s="60">
        <v>-204.05199999999999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-125.27200000000001</v>
      </c>
      <c r="D75" s="60">
        <v>-131.01900000000001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31.12</v>
      </c>
      <c r="D76" s="60">
        <v>30.11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28.843</v>
      </c>
      <c r="D77" s="60">
        <v>28.533999999999999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23.873999999999999</v>
      </c>
      <c r="D78" s="60">
        <v>23.645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22.286999999999999</v>
      </c>
      <c r="D79" s="60">
        <v>22.146000000000001</v>
      </c>
      <c r="E79" s="96" t="s">
        <v>152</v>
      </c>
      <c r="F79" s="60">
        <v>16.2</v>
      </c>
      <c r="G79" s="60">
        <v>9.4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9.8600000000000005E-6</v>
      </c>
      <c r="D80" s="115">
        <v>9.7399999999999999E-6</v>
      </c>
      <c r="E80" s="98" t="s">
        <v>157</v>
      </c>
      <c r="F80" s="60">
        <v>29</v>
      </c>
      <c r="G80" s="60">
        <v>79.7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2025-07-25T20:14:42Z</dcterms:modified>
</cp:coreProperties>
</file>