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437337DF-3905-44C2-8FFE-4658E3E93207}" xr6:coauthVersionLast="47" xr6:coauthVersionMax="47" xr10:uidLastSave="{00000000-0000-0000-0000-000000000000}"/>
  <bookViews>
    <workbookView xWindow="26004" yWindow="1347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<sst xmlns="http://schemas.openxmlformats.org/spreadsheetml/2006/main" count="214" uniqueCount="200">
  <si>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</si>
  <si>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</si>
  <si>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</si>
  <si>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</si>
  <si>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</si>
  <si>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</si>
  <si>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</si>
  <si>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</si>
  <si>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</si>
  <si>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</si>
  <si>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</si>
  <si>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</si>
  <si>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</si>
  <si>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</si>
  <si>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</si>
  <si>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</si>
  <si>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</si>
  <si>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</si>
  <si>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</si>
  <si>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</si>
  <si>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</si>
  <si>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</si>
  <si>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</si>
  <si>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</si>
  <si>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</si>
  <si>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</si>
  <si>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</si>
  <si>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</si>
  <si>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</si>
  <si>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</si>
  <si>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</si>
  <si>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</si>
  <si>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</si>
  <si>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</si>
  <si>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</si>
  <si>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</si>
  <si>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</si>
  <si>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</si>
  <si>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</si>
  <si>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</si>
  <si>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</si>
  <si>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</si>
  <si>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</si>
  <si>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</si>
  <si>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</si>
  <si>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</si>
  <si>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</si>
  <si>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</si>
  <si>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</si>
  <si>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</si>
  <si>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</si>
  <si>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</si>
  <si>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</si>
  <si>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</si>
  <si>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</si>
  <si>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</si>
  <si>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</si>
  <si>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</si>
  <si>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</si>
  <si>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</si>
  <si>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</si>
  <si>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</si>
  <si>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</si>
  <si>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</si>
  <si>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</si>
  <si>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</si>
  <si>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</si>
  <si>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</si>
  <si>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</si>
  <si>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</si>
  <si>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</si>
  <si>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</si>
  <si>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</si>
  <si>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</si>
  <si>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</si>
  <si>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</si>
  <si>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</si>
  <si>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</si>
  <si>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</si>
  <si>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</si>
  <si>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</si>
  <si>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</si>
  <si>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</si>
  <si>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</si>
  <si>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</si>
  <si>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</si>
  <si>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</si>
  <si>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</si>
  <si>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</si>
  <si>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</si>
  <si>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</si>
  <si>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</si>
  <si>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</si>
  <si>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</si>
  <si>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</si>
  <si>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</si>
  <si>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</si>
  <si>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</si>
  <si>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</si>
  <si>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</si>
  <si>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</si>
  <si>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</si>
  <si>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</si>
  <si>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</si>
  <si>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</si>
  <si>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</si>
  <si>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</si>
  <si>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</si>
  <si>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</si>
  <si>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</si>
  <si>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</si>
  <si>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</si>
  <si>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</si>
  <si>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</si>
  <si>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</si>
  <si>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</si>
  <si>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</si>
  <si>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</si>
  <si>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</si>
  <si>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</si>
  <si>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</si>
  <si>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</si>
  <si>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</si>
  <si>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</si>
  <si>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</si>
  <si>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</si>
  <si>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</si>
  <si>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</si>
  <si>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</si>
  <si>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</si>
  <si>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</si>
  <si>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</si>
  <si>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</si>
  <si>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</si>
  <si>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</si>
  <si>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</si>
  <si>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</si>
  <si>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</si>
  <si>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</si>
  <si>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</si>
  <si>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</si>
  <si>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</si>
  <si>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</si>
  <si>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</si>
  <si>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</si>
  <si>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</si>
  <si>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</si>
  <si>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</si>
  <si>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</si>
  <si>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</si>
  <si>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</si>
  <si>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</si>
  <si>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</si>
  <si>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</si>
  <si>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</si>
  <si>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</si>
  <si>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</si>
  <si>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</si>
  <si>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</si>
  <si>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</si>
  <si>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</si>
  <si>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</si>
  <si>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</si>
  <si>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</si>
  <si>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</si>
  <si>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</si>
  <si>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</si>
  <si>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</si>
  <si>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</si>
  <si>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</si>
  <si>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</si>
  <si>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</si>
  <si>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</si>
  <si>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</si>
  <si>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</si>
  <si>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</si>
  <si>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</si>
  <si>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</si>
  <si>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</si>
  <si>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</si>
  <si>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</si>
  <si>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</si>
  <si>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</si>
  <si>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DS9(영상 확인) 1회꺼짐</t>
    <phoneticPr fontId="3" type="noConversion"/>
  </si>
  <si>
    <t>BLG-DEEPS</t>
    <phoneticPr fontId="3" type="noConversion"/>
  </si>
  <si>
    <t>M_031477-031478:M</t>
    <phoneticPr fontId="3" type="noConversion"/>
  </si>
  <si>
    <t>T_031627</t>
    <phoneticPr fontId="3" type="noConversion"/>
  </si>
  <si>
    <t>T_031627 HA limit으로 망원경이 멈추면서 별이 흐름</t>
    <phoneticPr fontId="3" type="noConversion"/>
  </si>
  <si>
    <t>HA limit으로 BLG #235/317-320/326-328 스킵 함</t>
    <phoneticPr fontId="3" type="noConversion"/>
  </si>
  <si>
    <t>E_031386-031391</t>
    <phoneticPr fontId="3" type="noConversion"/>
  </si>
  <si>
    <t xml:space="preserve">E_031386-031391 구름과 달이 없는데도 밝게 찍힘 </t>
    <phoneticPr fontId="3" type="noConversion"/>
  </si>
  <si>
    <t>KSP</t>
    <phoneticPr fontId="3" type="noConversion"/>
  </si>
  <si>
    <t>TMT</t>
    <phoneticPr fontId="3" type="noConversion"/>
  </si>
  <si>
    <t>ESE</t>
    <phoneticPr fontId="3" type="noConversion"/>
  </si>
  <si>
    <t>SE</t>
    <phoneticPr fontId="3" type="noConversion"/>
  </si>
  <si>
    <t>6s/25k 9s/24k 13s/25k 17s/22k</t>
    <phoneticPr fontId="3" type="noConversion"/>
  </si>
  <si>
    <t>11s/27k 16s/29k 19s/26k 22s/22k</t>
    <phoneticPr fontId="3" type="noConversion"/>
  </si>
  <si>
    <t>20s/28k</t>
    <phoneticPr fontId="3" type="noConversion"/>
  </si>
  <si>
    <t>30s/21k 22s/24k 15s/25k 8s/20k</t>
    <phoneticPr fontId="3" type="noConversion"/>
  </si>
  <si>
    <t>월령 40% 이하로 방풍막 연결 해제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</si>
</sst>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5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45857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0.36527777777777776</v>
      </c>
      <c r="D9" s="8">
        <v>2</v>
      </c>
      <c r="E9" s="8">
        <v>6</v>
      </c>
      <c r="F9" s="8">
        <v>61.5</v>
      </c>
      <c r="G9" s="36" t="s">
        <v>194</v>
      </c>
      <c r="H9" s="8">
        <v>3.9</v>
      </c>
      <c r="I9" s="36">
        <v>34.5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1.8</v>
      </c>
      <c r="E10" s="8">
        <v>3.9</v>
      </c>
      <c r="F10" s="8">
        <v>69.5</v>
      </c>
      <c r="G10" s="36" t="s">
        <v>194</v>
      </c>
      <c r="H10" s="8">
        <v>3.1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0.81736111111111109</v>
      </c>
      <c r="D11" s="15">
        <v>3.5</v>
      </c>
      <c r="E11" s="15">
        <v>1.8</v>
      </c>
      <c r="F11" s="15">
        <v>74.5</v>
      </c>
      <c r="G11" s="36" t="s">
        <v>193</v>
      </c>
      <c r="H11" s="15">
        <v>4.5999999999999996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24.452083333333334</v>
      </c>
      <c r="D12" s="19">
        <f>AVERAGE(D9:D11)</f>
        <v>2.4333333333333331</v>
      </c>
      <c r="E12" s="19">
        <f>AVERAGE(E9:E11)</f>
        <v>3.9000000000000004</v>
      </c>
      <c r="F12" s="20">
        <f>AVERAGE(F9:F11)</f>
        <v>68.5</v>
      </c>
      <c r="G12" s="21"/>
      <c r="H12" s="22">
        <f>AVERAGE(H9:H11)</f>
        <v>3.8666666666666667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184</v>
      </c>
      <c r="F16" s="27" t="s">
        <v>181</v>
      </c>
      <c r="G16" s="27" t="s">
        <v>191</v>
      </c>
      <c r="H16" s="27" t="s">
        <v>192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0.30208333333333331</v>
      </c>
      <c r="D17" s="28">
        <v>0.30277777777777776</v>
      </c>
      <c r="E17" s="28">
        <v>0.33124999999999999</v>
      </c>
      <c r="F17" s="28">
        <v>0.35069444444444442</v>
      </c>
      <c r="G17" s="28">
        <v>0.7104166666666667</v>
      </c>
      <c r="H17" s="28">
        <v>0.82222222222222219</v>
      </c>
      <c r="I17" s="28">
        <v>0.84791666666666665</v>
      </c>
      <c r="J17" s="28"/>
      <c r="K17" s="28"/>
      <c r="L17" s="28"/>
      <c r="M17" s="28"/>
      <c r="N17" s="28"/>
      <c r="O17" s="28"/>
      <c r="P17" s="28">
        <v>0.86111111111111116</v>
      </c>
    </row>
    <row r="18" spans="2:16" ht="14.1" customHeight="1" x14ac:dyDescent="0.35">
      <c r="B18" s="35" t="s">
        <v>42</v>
      </c>
      <c r="C18" s="27">
        <v>31372</v>
      </c>
      <c r="D18" s="27">
        <v>31373</v>
      </c>
      <c r="E18" s="27">
        <v>31386</v>
      </c>
      <c r="F18" s="27">
        <v>31398</v>
      </c>
      <c r="G18" s="27">
        <v>31632</v>
      </c>
      <c r="H18" s="27">
        <v>31704</v>
      </c>
      <c r="I18" s="27">
        <v>31716</v>
      </c>
      <c r="J18" s="27"/>
      <c r="K18" s="27"/>
      <c r="L18" s="27"/>
      <c r="M18" s="27"/>
      <c r="N18" s="27"/>
      <c r="O18" s="27"/>
      <c r="P18" s="114">
        <v>31729</v>
      </c>
    </row>
    <row r="19" spans="2:16" ht="14.1" customHeight="1" thickBot="1" x14ac:dyDescent="0.4">
      <c r="B19" s="13" t="s">
        <v>43</v>
      </c>
      <c r="C19" s="29"/>
      <c r="D19" s="27">
        <v>31385</v>
      </c>
      <c r="E19" s="30">
        <v>31397</v>
      </c>
      <c r="F19" s="30">
        <v>31632</v>
      </c>
      <c r="G19" s="30">
        <v>31704</v>
      </c>
      <c r="H19" s="30">
        <v>31715</v>
      </c>
      <c r="I19" s="30">
        <v>31728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235</v>
      </c>
      <c r="G20" s="33">
        <f>IF(ISNUMBER(G18),G19-G18+1,"")</f>
        <v>73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>
        <v>0.32291666666666669</v>
      </c>
      <c r="D23" s="112">
        <v>0.3263888888888889</v>
      </c>
      <c r="E23" s="36" t="s">
        <v>48</v>
      </c>
      <c r="F23" s="164" t="s">
        <v>195</v>
      </c>
      <c r="G23" s="164"/>
      <c r="H23" s="164"/>
      <c r="I23" s="164"/>
      <c r="J23" s="102">
        <v>0.85</v>
      </c>
      <c r="K23" s="102">
        <v>0.85</v>
      </c>
      <c r="L23" s="112" t="s">
        <v>164</v>
      </c>
      <c r="M23" s="164" t="s">
        <v>197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0.32708333333333334</v>
      </c>
      <c r="D25" s="112">
        <v>0.33055555555555555</v>
      </c>
      <c r="E25" s="109" t="s">
        <v>170</v>
      </c>
      <c r="F25" s="164" t="s">
        <v>196</v>
      </c>
      <c r="G25" s="164"/>
      <c r="H25" s="164"/>
      <c r="I25" s="164"/>
      <c r="J25" s="102">
        <v>0.8520833333333333</v>
      </c>
      <c r="K25" s="102">
        <v>0.85555555555555551</v>
      </c>
      <c r="L25" s="36" t="s">
        <v>49</v>
      </c>
      <c r="M25" s="164" t="s">
        <v>198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0.34444444444444444</v>
      </c>
      <c r="D30" s="43">
        <v>0.1076388888888889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0.45208333333333334</v>
      </c>
    </row>
    <row r="31" spans="2:16" ht="14.1" customHeight="1" x14ac:dyDescent="0.35">
      <c r="B31" s="37" t="s">
        <v>169</v>
      </c>
      <c r="C31" s="47">
        <v>0.35972222222222222</v>
      </c>
      <c r="D31" s="7">
        <v>0.11180555555555556</v>
      </c>
      <c r="E31" s="7"/>
      <c r="F31" s="7"/>
      <c r="G31" s="7">
        <v>1.9444444444444445E-2</v>
      </c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0.51041666666666663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0.35972222222222222</v>
      </c>
      <c r="D34" s="106">
        <f t="shared" ref="D34:P34" si="1">D31-D32-D33</f>
        <v>0.11180555555555556</v>
      </c>
      <c r="E34" s="106">
        <f t="shared" si="1"/>
        <v>0</v>
      </c>
      <c r="F34" s="106">
        <f t="shared" si="1"/>
        <v>0</v>
      </c>
      <c r="G34" s="106">
        <f t="shared" si="1"/>
        <v>1.9444444444444445E-2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0.51041666666666663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189</v>
      </c>
      <c r="D36" s="155"/>
      <c r="E36" s="154" t="s">
        <v>185</v>
      </c>
      <c r="F36" s="155"/>
      <c r="G36" s="154" t="s">
        <v>186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190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187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1069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-162.10499999999999</v>
      </c>
      <c r="D72" s="60">
        <v>-165.54300000000001</v>
      </c>
      <c r="E72" s="96" t="s">
        <v>118</v>
      </c>
      <c r="F72" s="60">
        <v>20</v>
      </c>
      <c r="G72" s="60">
        <v>19.260000000000002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-156.334</v>
      </c>
      <c r="D73" s="60">
        <v>-162.02000000000001</v>
      </c>
      <c r="E73" s="98" t="s">
        <v>122</v>
      </c>
      <c r="F73" s="60">
        <v>31.88</v>
      </c>
      <c r="G73" s="60">
        <v>23.97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-203.88900000000001</v>
      </c>
      <c r="D74" s="60">
        <v>-207.47800000000001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-125.96599999999999</v>
      </c>
      <c r="D75" s="60">
        <v>-135.315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31.047000000000001</v>
      </c>
      <c r="D76" s="60">
        <v>27.677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29.018000000000001</v>
      </c>
      <c r="D77" s="60">
        <v>26.699000000000002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24.058</v>
      </c>
      <c r="D78" s="60">
        <v>21.861999999999998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22.513999999999999</v>
      </c>
      <c r="D79" s="60">
        <v>20.552</v>
      </c>
      <c r="E79" s="96" t="s">
        <v>152</v>
      </c>
      <c r="F79" s="60">
        <v>16.100000000000001</v>
      </c>
      <c r="G79" s="60">
        <v>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9.4800000000000007E-6</v>
      </c>
      <c r="D80" s="115">
        <v>9.38E-6</v>
      </c>
      <c r="E80" s="98" t="s">
        <v>157</v>
      </c>
      <c r="F80" s="60">
        <v>38.6</v>
      </c>
      <c r="G80" s="60">
        <v>56.5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199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183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2025-07-19T20:50:57Z</dcterms:modified>
</cp:coreProperties>
</file>