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42C3F53D-B8C7-424A-AD08-4C15336AFA95}" xr6:coauthVersionLast="47" xr6:coauthVersionMax="47" xr10:uidLastSave="{00000000-0000-0000-0000-000000000000}"/>
  <bookViews>
    <workbookView xWindow="26304" yWindow="1130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<sst xmlns="http://schemas.openxmlformats.org/spreadsheetml/2006/main" count="222" uniqueCount="210">
  <si>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</si>
  <si>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</si>
  <si>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</si>
  <si>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</si>
  <si>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</si>
  <si>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</si>
  <si>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</si>
  <si>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</si>
  <si>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</si>
  <si>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</si>
  <si>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</si>
  <si>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</si>
  <si>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</si>
  <si>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</si>
  <si>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</si>
  <si>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</si>
  <si>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</si>
  <si>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</si>
  <si>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</si>
  <si>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</si>
  <si>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</si>
  <si>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</si>
  <si>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</si>
  <si>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</si>
  <si>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</si>
  <si>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</si>
  <si>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</si>
  <si>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</si>
  <si>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</si>
  <si>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</si>
  <si>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</si>
  <si>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</si>
  <si>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</si>
  <si>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</si>
  <si>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</si>
  <si>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</si>
  <si>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</si>
  <si>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</si>
  <si>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</si>
  <si>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</si>
  <si>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</si>
  <si>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</si>
  <si>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</si>
  <si>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</si>
  <si>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</si>
  <si>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</si>
  <si>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</si>
  <si>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</si>
  <si>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</si>
  <si>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</si>
  <si>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</si>
  <si>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</si>
  <si>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</si>
  <si>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</si>
  <si>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</si>
  <si>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</si>
  <si>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</si>
  <si>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</si>
  <si>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</si>
  <si>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</si>
  <si>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</si>
  <si>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</si>
  <si>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</si>
  <si>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</si>
  <si>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</si>
  <si>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</si>
  <si>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</si>
  <si>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</si>
  <si>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</si>
  <si>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</si>
  <si>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</si>
  <si>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</si>
  <si>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</si>
  <si>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</si>
  <si>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</si>
  <si>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</si>
  <si>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</si>
  <si>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</si>
  <si>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</si>
  <si>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</si>
  <si>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</si>
  <si>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</si>
  <si>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</si>
  <si>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</si>
  <si>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</si>
  <si>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</si>
  <si>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</si>
  <si>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</si>
  <si>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</si>
  <si>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</si>
  <si>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</si>
  <si>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</si>
  <si>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</si>
  <si>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</si>
  <si>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</si>
  <si>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</si>
  <si>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</si>
  <si>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</si>
  <si>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</si>
  <si>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</si>
  <si>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</si>
  <si>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</si>
  <si>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</si>
  <si>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</si>
  <si>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</si>
  <si>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</si>
  <si>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</si>
  <si>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</si>
  <si>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</si>
  <si>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</si>
  <si>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</si>
  <si>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</si>
  <si>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</si>
  <si>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</si>
  <si>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</si>
  <si>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</si>
  <si>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</si>
  <si>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</si>
  <si>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</si>
  <si>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</si>
  <si>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</si>
  <si>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</si>
  <si>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</si>
  <si>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</si>
  <si>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</si>
  <si>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</si>
  <si>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</si>
  <si>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</si>
  <si>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</si>
  <si>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</si>
  <si>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</si>
  <si>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</si>
  <si>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</si>
  <si>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</si>
  <si>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</si>
  <si>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</si>
  <si>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</si>
  <si>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</si>
  <si>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</si>
  <si>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</si>
  <si>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</si>
  <si>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</si>
  <si>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</si>
  <si>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</si>
  <si>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</si>
  <si>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</si>
  <si>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</si>
  <si>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</si>
  <si>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</si>
  <si>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</si>
  <si>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</si>
  <si>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</si>
  <si>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</si>
  <si>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</si>
  <si>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</si>
  <si>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</si>
  <si>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</si>
  <si>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</si>
  <si>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</si>
  <si>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</si>
  <si>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</si>
  <si>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</si>
  <si>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</si>
  <si>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</si>
  <si>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</si>
  <si>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</si>
  <si>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</si>
  <si>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</si>
  <si>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</si>
  <si>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</si>
  <si>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</si>
  <si>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</si>
  <si>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</si>
  <si>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</si>
  <si>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</si>
  <si>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</si>
  <si>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</si>
  <si>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</si>
  <si>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</si>
  <si>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</si>
  <si>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</si>
  <si>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</si>
  <si>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</si>
  <si>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월령 40% 이상으로 방풍막 연결</t>
    <phoneticPr fontId="3" type="noConversion"/>
  </si>
  <si>
    <t>두원재</t>
    <phoneticPr fontId="3" type="noConversion"/>
  </si>
  <si>
    <t>KSP</t>
    <phoneticPr fontId="3" type="noConversion"/>
  </si>
  <si>
    <t>M_029906:K</t>
    <phoneticPr fontId="3" type="noConversion"/>
  </si>
  <si>
    <t>M_029907</t>
    <phoneticPr fontId="3" type="noConversion"/>
  </si>
  <si>
    <t>I_029801</t>
    <phoneticPr fontId="3" type="noConversion"/>
  </si>
  <si>
    <t>M_029988-029989:N</t>
    <phoneticPr fontId="3" type="noConversion"/>
  </si>
  <si>
    <t>E_029785-029786</t>
    <phoneticPr fontId="3" type="noConversion"/>
  </si>
  <si>
    <t>T_030025</t>
    <phoneticPr fontId="3" type="noConversion"/>
  </si>
  <si>
    <t>M_029911</t>
    <phoneticPr fontId="3" type="noConversion"/>
  </si>
  <si>
    <t>I_029801 filter I와 초점 값 누락 됨</t>
    <phoneticPr fontId="3" type="noConversion"/>
  </si>
  <si>
    <t>T_030028</t>
    <phoneticPr fontId="3" type="noConversion"/>
  </si>
  <si>
    <t>T_022514/T_030028 HA limit으로 망원경이 멈추면서 별이 흐름</t>
    <phoneticPr fontId="3" type="noConversion"/>
  </si>
  <si>
    <t>HA limit으로 BLG #226/314-315/317-320/322/324-327/330 스킵 함</t>
    <phoneticPr fontId="3" type="noConversion"/>
  </si>
  <si>
    <t>I_030057</t>
    <phoneticPr fontId="3" type="noConversion"/>
  </si>
  <si>
    <t>I_030057 filter V와 초점 값 누락 됨</t>
    <phoneticPr fontId="3" type="noConversion"/>
  </si>
  <si>
    <t>WSW</t>
    <phoneticPr fontId="3" type="noConversion"/>
  </si>
  <si>
    <t>SE</t>
    <phoneticPr fontId="3" type="noConversion"/>
  </si>
  <si>
    <t>NE</t>
    <phoneticPr fontId="3" type="noConversion"/>
  </si>
  <si>
    <t>L_030070</t>
    <phoneticPr fontId="3" type="noConversion"/>
  </si>
  <si>
    <t>DEEPS 관측시간 잘못인지해서 관측을 진행 못함</t>
    <phoneticPr fontId="3" type="noConversion"/>
  </si>
  <si>
    <t xml:space="preserve"> ALL</t>
    <phoneticPr fontId="3" type="noConversion"/>
  </si>
  <si>
    <t>8s/27k 12s/29k 15s/25k 19s/23k</t>
    <phoneticPr fontId="3" type="noConversion"/>
  </si>
  <si>
    <t>8s/22k 13s/27k 18s/27k 23s/27k</t>
    <phoneticPr fontId="3" type="noConversion"/>
  </si>
  <si>
    <t>50s/28k 25s/29k</t>
    <phoneticPr fontId="3" type="noConversion"/>
  </si>
  <si>
    <t>25s/22k 15s/20k 8s/23k</t>
    <phoneticPr fontId="3" type="noConversion"/>
  </si>
  <si>
    <t>DS9(영상 확인) 3회꺼짐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</si>
</sst>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45851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0.36388888888888887</v>
      </c>
      <c r="D9" s="8">
        <v>3.2</v>
      </c>
      <c r="E9" s="8">
        <v>5.9</v>
      </c>
      <c r="F9" s="8">
        <v>68.900000000000006</v>
      </c>
      <c r="G9" s="36" t="s">
        <v>201</v>
      </c>
      <c r="H9" s="8">
        <v>3.4</v>
      </c>
      <c r="I9" s="36">
        <v>91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1.4</v>
      </c>
      <c r="E10" s="8">
        <v>6</v>
      </c>
      <c r="F10" s="8">
        <v>60.7</v>
      </c>
      <c r="G10" s="36" t="s">
        <v>200</v>
      </c>
      <c r="H10" s="8">
        <v>0.9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>
        <v>2</v>
      </c>
      <c r="E11" s="15">
        <v>5.4</v>
      </c>
      <c r="F11" s="15">
        <v>57.6</v>
      </c>
      <c r="G11" s="36" t="s">
        <v>199</v>
      </c>
      <c r="H11" s="15">
        <v>0.6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24.454861111111114</v>
      </c>
      <c r="D12" s="19">
        <f>AVERAGE(D9:D11)</f>
        <v>2.1999999999999997</v>
      </c>
      <c r="E12" s="19">
        <f>AVERAGE(E9:E11)</f>
        <v>5.7666666666666666</v>
      </c>
      <c r="F12" s="20">
        <f>AVERAGE(F9:F11)</f>
        <v>62.400000000000006</v>
      </c>
      <c r="G12" s="21"/>
      <c r="H12" s="22">
        <f>AVERAGE(H9:H11)</f>
        <v>1.6333333333333331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185</v>
      </c>
      <c r="G16" s="27" t="s">
        <v>182</v>
      </c>
      <c r="H16" s="27" t="s">
        <v>204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0.29791666666666666</v>
      </c>
      <c r="D17" s="28">
        <v>0.2986111111111111</v>
      </c>
      <c r="E17" s="28">
        <v>0.3298611111111111</v>
      </c>
      <c r="F17" s="28">
        <v>0.72777777777777775</v>
      </c>
      <c r="G17" s="28">
        <v>0.82361111111111107</v>
      </c>
      <c r="H17" s="28">
        <v>0.84930555555555554</v>
      </c>
      <c r="I17" s="28"/>
      <c r="J17" s="28"/>
      <c r="K17" s="28"/>
      <c r="L17" s="28"/>
      <c r="M17" s="28"/>
      <c r="N17" s="28"/>
      <c r="O17" s="28"/>
      <c r="P17" s="28">
        <v>0.86388888888888893</v>
      </c>
    </row>
    <row r="18" spans="2:16" ht="14.1" customHeight="1" x14ac:dyDescent="0.35">
      <c r="B18" s="35" t="s">
        <v>42</v>
      </c>
      <c r="C18" s="27">
        <v>29771</v>
      </c>
      <c r="D18" s="27">
        <v>29772</v>
      </c>
      <c r="E18" s="27">
        <v>29785</v>
      </c>
      <c r="F18" s="27">
        <v>30029</v>
      </c>
      <c r="G18" s="27">
        <v>30092</v>
      </c>
      <c r="H18" s="27">
        <v>30104</v>
      </c>
      <c r="I18" s="27"/>
      <c r="J18" s="27"/>
      <c r="K18" s="27"/>
      <c r="L18" s="27"/>
      <c r="M18" s="27"/>
      <c r="N18" s="27"/>
      <c r="O18" s="27"/>
      <c r="P18" s="114">
        <v>30117</v>
      </c>
    </row>
    <row r="19" spans="2:16" ht="14.1" customHeight="1" thickBot="1" x14ac:dyDescent="0.4">
      <c r="B19" s="13" t="s">
        <v>43</v>
      </c>
      <c r="C19" s="29"/>
      <c r="D19" s="27">
        <v>29784</v>
      </c>
      <c r="E19" s="30">
        <v>30028</v>
      </c>
      <c r="F19" s="30">
        <v>30092</v>
      </c>
      <c r="G19" s="30">
        <v>30103</v>
      </c>
      <c r="H19" s="30">
        <v>30116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244</v>
      </c>
      <c r="F20" s="33">
        <f>IF(ISNUMBER(F18),F19-F18+1,"")</f>
        <v>64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>
        <v>0.32083333333333336</v>
      </c>
      <c r="D24" s="102">
        <v>0.32430555555555557</v>
      </c>
      <c r="E24" s="109" t="s">
        <v>177</v>
      </c>
      <c r="F24" s="164" t="s">
        <v>205</v>
      </c>
      <c r="G24" s="164"/>
      <c r="H24" s="164"/>
      <c r="I24" s="164"/>
      <c r="J24" s="102">
        <v>0.84861111111111109</v>
      </c>
      <c r="K24" s="102">
        <v>0.8520833333333333</v>
      </c>
      <c r="L24" s="36" t="s">
        <v>175</v>
      </c>
      <c r="M24" s="164" t="s">
        <v>207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>
        <v>0.32500000000000001</v>
      </c>
      <c r="D26" s="102">
        <v>0.32777777777777778</v>
      </c>
      <c r="E26" s="109" t="s">
        <v>164</v>
      </c>
      <c r="F26" s="164" t="s">
        <v>206</v>
      </c>
      <c r="G26" s="164"/>
      <c r="H26" s="164"/>
      <c r="I26" s="164"/>
      <c r="J26" s="102">
        <v>0.85347222222222219</v>
      </c>
      <c r="K26" s="102">
        <v>0.8569444444444444</v>
      </c>
      <c r="L26" s="36" t="s">
        <v>176</v>
      </c>
      <c r="M26" s="164" t="s">
        <v>208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0.36249999999999999</v>
      </c>
      <c r="D30" s="43">
        <v>9.2361111111111116E-2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0.4548611111111111</v>
      </c>
    </row>
    <row r="31" spans="2:16" ht="14.1" customHeight="1" x14ac:dyDescent="0.35">
      <c r="B31" s="37" t="s">
        <v>169</v>
      </c>
      <c r="C31" s="47">
        <v>0.39791666666666664</v>
      </c>
      <c r="D31" s="7">
        <v>9.583333333333334E-2</v>
      </c>
      <c r="E31" s="7"/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8"/>
      <c r="P31" s="46">
        <f>SUM(C31:N31)</f>
        <v>0.51388888888888884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0.39791666666666664</v>
      </c>
      <c r="D34" s="106">
        <f t="shared" ref="D34:P34" si="1">D31-D32-D33</f>
        <v>9.583333333333334E-2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2.013888888888889E-2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0.51388888888888884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190</v>
      </c>
      <c r="D36" s="155"/>
      <c r="E36" s="154" t="s">
        <v>188</v>
      </c>
      <c r="F36" s="155"/>
      <c r="G36" s="154" t="s">
        <v>186</v>
      </c>
      <c r="H36" s="155"/>
      <c r="I36" s="154" t="s">
        <v>187</v>
      </c>
      <c r="J36" s="155"/>
      <c r="K36" s="154" t="s">
        <v>192</v>
      </c>
      <c r="L36" s="155"/>
      <c r="M36" s="154" t="s">
        <v>189</v>
      </c>
      <c r="N36" s="155"/>
      <c r="O36" s="150" t="s">
        <v>191</v>
      </c>
      <c r="P36" s="150"/>
    </row>
    <row r="37" spans="2:16" ht="18" customHeight="1" x14ac:dyDescent="0.35">
      <c r="B37" s="152"/>
      <c r="C37" s="154" t="s">
        <v>194</v>
      </c>
      <c r="D37" s="155"/>
      <c r="E37" s="150" t="s">
        <v>197</v>
      </c>
      <c r="F37" s="150"/>
      <c r="G37" s="150" t="s">
        <v>202</v>
      </c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203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193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196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195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 t="s">
        <v>198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82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-162.60400000000001</v>
      </c>
      <c r="D72" s="60">
        <v>-164.38800000000001</v>
      </c>
      <c r="E72" s="96" t="s">
        <v>118</v>
      </c>
      <c r="F72" s="60">
        <v>19.420000000000002</v>
      </c>
      <c r="G72" s="60">
        <v>19.59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-156.791</v>
      </c>
      <c r="D73" s="60">
        <v>-160.41200000000001</v>
      </c>
      <c r="E73" s="98" t="s">
        <v>122</v>
      </c>
      <c r="F73" s="60">
        <v>33.67</v>
      </c>
      <c r="G73" s="60">
        <v>29.44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-203.97499999999999</v>
      </c>
      <c r="D74" s="60">
        <v>-204.268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-125.816</v>
      </c>
      <c r="D75" s="60">
        <v>-133.15299999999999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30.577999999999999</v>
      </c>
      <c r="D76" s="60">
        <v>29.11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28.510999999999999</v>
      </c>
      <c r="D77" s="60">
        <v>27.561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23.503</v>
      </c>
      <c r="D78" s="60">
        <v>22.637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21.954000000000001</v>
      </c>
      <c r="D79" s="60">
        <v>21.177700000000002</v>
      </c>
      <c r="E79" s="96" t="s">
        <v>152</v>
      </c>
      <c r="F79" s="60">
        <v>15.4</v>
      </c>
      <c r="G79" s="60">
        <v>8.1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9.2199999999999998E-6</v>
      </c>
      <c r="D80" s="115">
        <v>9.0000000000000002E-6</v>
      </c>
      <c r="E80" s="98" t="s">
        <v>157</v>
      </c>
      <c r="F80" s="60">
        <v>47</v>
      </c>
      <c r="G80" s="60">
        <v>50.2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183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209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2025-07-13T21:21:21Z</dcterms:modified>
</cp:coreProperties>
</file>