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0F72DEA4-FE17-45BA-BA10-8A3E2D1AC35F}" xr6:coauthVersionLast="47" xr6:coauthVersionMax="47" xr10:uidLastSave="{00000000-0000-0000-0000-000000000000}"/>
  <bookViews>
    <workbookView xWindow="25644" yWindow="1442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<sst xmlns="http://schemas.openxmlformats.org/spreadsheetml/2006/main" count="219" uniqueCount="206">
  <si>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</si>
  <si>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</si>
  <si>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</si>
  <si>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</si>
  <si>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</si>
  <si>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</si>
  <si>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</si>
  <si>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</si>
  <si>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</si>
  <si>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</si>
  <si>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</si>
  <si>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</si>
  <si>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</si>
  <si>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</si>
  <si>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</si>
  <si>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</si>
  <si>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</si>
  <si>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</si>
  <si>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</si>
  <si>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</si>
  <si>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</si>
  <si>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</si>
  <si>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</si>
  <si>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</si>
  <si>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</si>
  <si>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</si>
  <si>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</si>
  <si>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</si>
  <si>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</si>
  <si>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</si>
  <si>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</si>
  <si>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</si>
  <si>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</si>
  <si>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</si>
  <si>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</si>
  <si>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</si>
  <si>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</si>
  <si>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</si>
  <si>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</si>
  <si>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</si>
  <si>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</si>
  <si>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</si>
  <si>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</si>
  <si>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</si>
  <si>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</si>
  <si>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</si>
  <si>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</si>
  <si>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</si>
  <si>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</si>
  <si>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</si>
  <si>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</si>
  <si>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</si>
  <si>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</si>
  <si>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</si>
  <si>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</si>
  <si>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</si>
  <si>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</si>
  <si>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</si>
  <si>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</si>
  <si>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</si>
  <si>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</si>
  <si>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</si>
  <si>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</si>
  <si>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</si>
  <si>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</si>
  <si>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</si>
  <si>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</si>
  <si>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</si>
  <si>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</si>
  <si>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</si>
  <si>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</si>
  <si>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</si>
  <si>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</si>
  <si>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</si>
  <si>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</si>
  <si>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</si>
  <si>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</si>
  <si>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</si>
  <si>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</si>
  <si>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</si>
  <si>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</si>
  <si>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</si>
  <si>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</si>
  <si>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</si>
  <si>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</si>
  <si>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</si>
  <si>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</si>
  <si>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</si>
  <si>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</si>
  <si>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</si>
  <si>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</si>
  <si>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</si>
  <si>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</si>
  <si>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</si>
  <si>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</si>
  <si>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</si>
  <si>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</si>
  <si>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</si>
  <si>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</si>
  <si>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</si>
  <si>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</si>
  <si>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</si>
  <si>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</si>
  <si>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</si>
  <si>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</si>
  <si>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</si>
  <si>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</si>
  <si>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</si>
  <si>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</si>
  <si>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</si>
  <si>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</si>
  <si>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</si>
  <si>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</si>
  <si>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</si>
  <si>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</si>
  <si>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</si>
  <si>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</si>
  <si>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</si>
  <si>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</si>
  <si>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</si>
  <si>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</si>
  <si>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</si>
  <si>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</si>
  <si>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</si>
  <si>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</si>
  <si>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</si>
  <si>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</si>
  <si>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</si>
  <si>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</si>
  <si>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</si>
  <si>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</si>
  <si>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</si>
  <si>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</si>
  <si>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</si>
  <si>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</si>
  <si>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</si>
  <si>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</si>
  <si>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</si>
  <si>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</si>
  <si>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</si>
  <si>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</si>
  <si>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</si>
  <si>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</si>
  <si>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</si>
  <si>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</si>
  <si>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</si>
  <si>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</si>
  <si>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</si>
  <si>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</si>
  <si>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</si>
  <si>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</si>
  <si>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</si>
  <si>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</si>
  <si>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</si>
  <si>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</si>
  <si>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</si>
  <si>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</si>
  <si>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</si>
  <si>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</si>
  <si>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</si>
  <si>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</si>
  <si>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</si>
  <si>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</si>
  <si>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</si>
  <si>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</si>
  <si>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</si>
  <si>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</si>
  <si>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</si>
  <si>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</si>
  <si>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</si>
  <si>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</si>
  <si>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</si>
  <si>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</si>
  <si>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</si>
  <si>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</si>
  <si>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</si>
  <si>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</si>
  <si>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</si>
  <si>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</si>
  <si>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</si>
  <si>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</si>
  <si>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</si>
  <si>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</si>
  <si>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월령 40% 이상으로 방풍막 연결</t>
    <phoneticPr fontId="3" type="noConversion"/>
  </si>
  <si>
    <t>두원재</t>
    <phoneticPr fontId="3" type="noConversion"/>
  </si>
  <si>
    <t>M_029450-029451:T</t>
    <phoneticPr fontId="3" type="noConversion"/>
  </si>
  <si>
    <t>M_029634-029635:M</t>
    <phoneticPr fontId="3" type="noConversion"/>
  </si>
  <si>
    <t>I_029437</t>
    <phoneticPr fontId="3" type="noConversion"/>
  </si>
  <si>
    <t>구름으로 인한 오후 flat 건너뜀</t>
    <phoneticPr fontId="3" type="noConversion"/>
  </si>
  <si>
    <t>I_029674</t>
    <phoneticPr fontId="3" type="noConversion"/>
  </si>
  <si>
    <t>T_029676</t>
    <phoneticPr fontId="3" type="noConversion"/>
  </si>
  <si>
    <t>I_029437/I_029674 filter I와 초점 값 누락 됨</t>
    <phoneticPr fontId="3" type="noConversion"/>
  </si>
  <si>
    <t>T_029679</t>
    <phoneticPr fontId="3" type="noConversion"/>
  </si>
  <si>
    <t>M_029717-029718:M</t>
    <phoneticPr fontId="3" type="noConversion"/>
  </si>
  <si>
    <t>E_029423-029424</t>
    <phoneticPr fontId="3" type="noConversion"/>
  </si>
  <si>
    <t>E_029423-029424 구름과 달이 없는데도 노출이 과도하게 나옴</t>
    <phoneticPr fontId="3" type="noConversion"/>
  </si>
  <si>
    <t>KSP</t>
    <phoneticPr fontId="3" type="noConversion"/>
  </si>
  <si>
    <t>W</t>
    <phoneticPr fontId="3" type="noConversion"/>
  </si>
  <si>
    <t>S</t>
    <phoneticPr fontId="3" type="noConversion"/>
  </si>
  <si>
    <t>SE</t>
    <phoneticPr fontId="3" type="noConversion"/>
  </si>
  <si>
    <t>T_029676/T_029679 HA limit으로 망원경이 멈추면서 별이 흐름</t>
    <phoneticPr fontId="3" type="noConversion"/>
  </si>
  <si>
    <t>DS9(영상 확인) 3회꺼짐</t>
    <phoneticPr fontId="3" type="noConversion"/>
  </si>
  <si>
    <t>HA limit으로 BLG #317-318/324-328/330 스킵 함</t>
    <phoneticPr fontId="3" type="noConversion"/>
  </si>
  <si>
    <t>40s/27k 30s/25k 21s/24k 14s/21k</t>
    <phoneticPr fontId="3" type="noConversion"/>
  </si>
  <si>
    <t>27s/24k 16s/22k</t>
    <phoneticPr fontId="3" type="noConversion"/>
  </si>
  <si>
    <t>`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</si>
</sst>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0.36319444444444443</v>
      </c>
      <c r="D9" s="8">
        <v>2.2999999999999998</v>
      </c>
      <c r="E9" s="8">
        <v>4.9000000000000004</v>
      </c>
      <c r="F9" s="8">
        <v>79.099999999999994</v>
      </c>
      <c r="G9" s="36" t="s">
        <v>197</v>
      </c>
      <c r="H9" s="8">
        <v>0.7</v>
      </c>
      <c r="I9" s="36">
        <v>96.1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1.7</v>
      </c>
      <c r="E10" s="8">
        <v>4.8</v>
      </c>
      <c r="F10" s="8">
        <v>68</v>
      </c>
      <c r="G10" s="36" t="s">
        <v>198</v>
      </c>
      <c r="H10" s="8">
        <v>7.9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1.5</v>
      </c>
      <c r="E11" s="15">
        <v>6.5</v>
      </c>
      <c r="F11" s="15">
        <v>25.9</v>
      </c>
      <c r="G11" s="36" t="s">
        <v>199</v>
      </c>
      <c r="H11" s="15">
        <v>7.3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24.455555555555556</v>
      </c>
      <c r="D12" s="19">
        <f>AVERAGE(D9:D11)</f>
        <v>1.8333333333333333</v>
      </c>
      <c r="E12" s="19">
        <f>AVERAGE(E9:E11)</f>
        <v>5.3999999999999995</v>
      </c>
      <c r="F12" s="20">
        <f>AVERAGE(F9:F11)</f>
        <v>57.666666666666664</v>
      </c>
      <c r="G12" s="21"/>
      <c r="H12" s="22">
        <f>AVERAGE(H9:H11)</f>
        <v>5.3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196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0.30416666666666664</v>
      </c>
      <c r="D17" s="28">
        <v>0.30555555555555558</v>
      </c>
      <c r="E17" s="28">
        <v>0.32777777777777778</v>
      </c>
      <c r="F17" s="28">
        <v>0.73055555555555551</v>
      </c>
      <c r="G17" s="28">
        <v>0.8256944444444444</v>
      </c>
      <c r="H17" s="28">
        <v>0.84930555555555554</v>
      </c>
      <c r="I17" s="28"/>
      <c r="J17" s="28"/>
      <c r="K17" s="28"/>
      <c r="L17" s="28"/>
      <c r="M17" s="28"/>
      <c r="N17" s="28"/>
      <c r="O17" s="28"/>
      <c r="P17" s="28">
        <v>0.86319444444444449</v>
      </c>
    </row>
    <row r="18" spans="2:16" ht="14.1" customHeight="1" x14ac:dyDescent="0.35">
      <c r="B18" s="35" t="s">
        <v>42</v>
      </c>
      <c r="C18" s="27">
        <v>29417</v>
      </c>
      <c r="D18" s="27">
        <v>29418</v>
      </c>
      <c r="E18" s="27">
        <v>29423</v>
      </c>
      <c r="F18" s="27">
        <v>29684</v>
      </c>
      <c r="G18" s="27">
        <v>29745</v>
      </c>
      <c r="H18" s="27">
        <v>29757</v>
      </c>
      <c r="I18" s="27"/>
      <c r="J18" s="27"/>
      <c r="K18" s="27"/>
      <c r="L18" s="27"/>
      <c r="M18" s="27"/>
      <c r="N18" s="27"/>
      <c r="O18" s="27"/>
      <c r="P18" s="114">
        <v>29770</v>
      </c>
    </row>
    <row r="19" spans="2:16" ht="14.1" customHeight="1" thickBot="1" x14ac:dyDescent="0.4">
      <c r="B19" s="13" t="s">
        <v>43</v>
      </c>
      <c r="C19" s="29"/>
      <c r="D19" s="27">
        <v>29422</v>
      </c>
      <c r="E19" s="30">
        <v>29683</v>
      </c>
      <c r="F19" s="30">
        <v>29744</v>
      </c>
      <c r="G19" s="30">
        <v>29756</v>
      </c>
      <c r="H19" s="30">
        <v>29769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261</v>
      </c>
      <c r="F20" s="33">
        <f>IF(ISNUMBER(F18),F19-F18+1,"")</f>
        <v>61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0.84930555555555554</v>
      </c>
      <c r="K23" s="102">
        <v>0.85277777777777775</v>
      </c>
      <c r="L23" s="112" t="s">
        <v>164</v>
      </c>
      <c r="M23" s="164" t="s">
        <v>203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0.85486111111111107</v>
      </c>
      <c r="K25" s="102">
        <v>0.85624999999999996</v>
      </c>
      <c r="L25" s="36" t="s">
        <v>49</v>
      </c>
      <c r="M25" s="164" t="s">
        <v>204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 t="s">
        <v>205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0.36527777777777776</v>
      </c>
      <c r="D30" s="43">
        <v>9.0277777777777776E-2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0.45555555555555555</v>
      </c>
    </row>
    <row r="31" spans="2:16" ht="14.1" customHeight="1" x14ac:dyDescent="0.35">
      <c r="B31" s="37" t="s">
        <v>169</v>
      </c>
      <c r="C31" s="47">
        <v>0.40277777777777779</v>
      </c>
      <c r="D31" s="7">
        <v>9.5138888888888884E-2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0.5180555555555556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0.40277777777777779</v>
      </c>
      <c r="D34" s="106">
        <f t="shared" ref="D34:P34" si="1">D31-D32-D33</f>
        <v>9.5138888888888884E-2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0.5180555555555556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194</v>
      </c>
      <c r="D36" s="155"/>
      <c r="E36" s="154" t="s">
        <v>187</v>
      </c>
      <c r="F36" s="155"/>
      <c r="G36" s="154" t="s">
        <v>185</v>
      </c>
      <c r="H36" s="155"/>
      <c r="I36" s="154" t="s">
        <v>186</v>
      </c>
      <c r="J36" s="155"/>
      <c r="K36" s="154" t="s">
        <v>189</v>
      </c>
      <c r="L36" s="155"/>
      <c r="M36" s="154" t="s">
        <v>190</v>
      </c>
      <c r="N36" s="155"/>
      <c r="O36" s="150" t="s">
        <v>192</v>
      </c>
      <c r="P36" s="150"/>
    </row>
    <row r="37" spans="2:16" ht="18" customHeight="1" x14ac:dyDescent="0.35">
      <c r="B37" s="152"/>
      <c r="C37" s="154" t="s">
        <v>193</v>
      </c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202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200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1622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-162.33699999999999</v>
      </c>
      <c r="D72" s="60">
        <v>-164.68600000000001</v>
      </c>
      <c r="E72" s="96" t="s">
        <v>118</v>
      </c>
      <c r="F72" s="60">
        <v>20.12</v>
      </c>
      <c r="G72" s="60">
        <v>20.03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-156.70099999999999</v>
      </c>
      <c r="D73" s="60">
        <v>-160.839</v>
      </c>
      <c r="E73" s="98" t="s">
        <v>122</v>
      </c>
      <c r="F73" s="60">
        <v>36.700000000000003</v>
      </c>
      <c r="G73" s="60">
        <v>23.98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-203.95400000000001</v>
      </c>
      <c r="D74" s="60">
        <v>-204.31299999999999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-126.04600000000001</v>
      </c>
      <c r="D75" s="60">
        <v>-133.005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30.635000000000002</v>
      </c>
      <c r="D76" s="60">
        <v>28.765999999999998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28.722999999999999</v>
      </c>
      <c r="D77" s="60">
        <v>27.306999999999999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23.748000000000001</v>
      </c>
      <c r="D78" s="60">
        <v>22.466999999999999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22.189</v>
      </c>
      <c r="D79" s="60">
        <v>21.135999999999999</v>
      </c>
      <c r="E79" s="96" t="s">
        <v>152</v>
      </c>
      <c r="F79" s="60">
        <v>15.5</v>
      </c>
      <c r="G79" s="60">
        <v>7.7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9.2699999999999993E-6</v>
      </c>
      <c r="D80" s="115">
        <v>8.9500000000000007E-6</v>
      </c>
      <c r="E80" s="98" t="s">
        <v>157</v>
      </c>
      <c r="F80" s="60">
        <v>51.6</v>
      </c>
      <c r="G80" s="60">
        <v>41.5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201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2025-07-12T21:04:03Z</dcterms:modified>
</cp:coreProperties>
</file>