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10D4B9D3-BE4E-43A8-B3B8-873F64DF0AEC}" xr6:coauthVersionLast="47" xr6:coauthVersionMax="47" xr10:uidLastSave="{00000000-0000-0000-0000-000000000000}"/>
  <bookViews>
    <workbookView xWindow="25488" yWindow="1386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<sst xmlns="http://schemas.openxmlformats.org/spreadsheetml/2006/main" count="214" uniqueCount="201">
  <si>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</si>
  <si>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</si>
  <si>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</si>
  <si>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</si>
  <si>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</si>
  <si>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</si>
  <si>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</si>
  <si>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</si>
  <si>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</si>
  <si>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</si>
  <si>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</si>
  <si>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</si>
  <si>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</si>
  <si>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</si>
  <si>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</si>
  <si>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</si>
  <si>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</si>
  <si>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</si>
  <si>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</si>
  <si>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</si>
  <si>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</si>
  <si>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</si>
  <si>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</si>
  <si>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</si>
  <si>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</si>
  <si>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</si>
  <si>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</si>
  <si>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</si>
  <si>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</si>
  <si>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</si>
  <si>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</si>
  <si>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</si>
  <si>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</si>
  <si>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</si>
  <si>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</si>
  <si>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</si>
  <si>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</si>
  <si>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</si>
  <si>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</si>
  <si>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</si>
  <si>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</si>
  <si>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</si>
  <si>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</si>
  <si>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</si>
  <si>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</si>
  <si>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</si>
  <si>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</si>
  <si>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</si>
  <si>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</si>
  <si>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</si>
  <si>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</si>
  <si>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</si>
  <si>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</si>
  <si>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</si>
  <si>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</si>
  <si>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</si>
  <si>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</si>
  <si>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</si>
  <si>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</si>
  <si>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</si>
  <si>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</si>
  <si>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</si>
  <si>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</si>
  <si>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</si>
  <si>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</si>
  <si>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</si>
  <si>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</si>
  <si>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</si>
  <si>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</si>
  <si>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</si>
  <si>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</si>
  <si>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</si>
  <si>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</si>
  <si>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</si>
  <si>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</si>
  <si>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</si>
  <si>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</si>
  <si>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</si>
  <si>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</si>
  <si>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</si>
  <si>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</si>
  <si>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</si>
  <si>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</si>
  <si>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</si>
  <si>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</si>
  <si>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</si>
  <si>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</si>
  <si>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</si>
  <si>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</si>
  <si>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</si>
  <si>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</si>
  <si>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</si>
  <si>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</si>
  <si>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</si>
  <si>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</si>
  <si>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</si>
  <si>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</si>
  <si>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</si>
  <si>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</si>
  <si>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</si>
  <si>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</si>
  <si>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</si>
  <si>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</si>
  <si>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</si>
  <si>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</si>
  <si>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</si>
  <si>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</si>
  <si>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</si>
  <si>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</si>
  <si>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</si>
  <si>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</si>
  <si>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</si>
  <si>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</si>
  <si>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</si>
  <si>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</si>
  <si>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</si>
  <si>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</si>
  <si>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</si>
  <si>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</si>
  <si>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</si>
  <si>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</si>
  <si>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</si>
  <si>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</si>
  <si>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</si>
  <si>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</si>
  <si>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</si>
  <si>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</si>
  <si>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</si>
  <si>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</si>
  <si>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</si>
  <si>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</si>
  <si>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</si>
  <si>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</si>
  <si>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</si>
  <si>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</si>
  <si>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</si>
  <si>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</si>
  <si>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</si>
  <si>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</si>
  <si>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</si>
  <si>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</si>
  <si>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</si>
  <si>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</si>
  <si>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</si>
  <si>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</si>
  <si>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</si>
  <si>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</si>
  <si>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</si>
  <si>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</si>
  <si>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</si>
  <si>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</si>
  <si>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</si>
  <si>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</si>
  <si>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</si>
  <si>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</si>
  <si>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</si>
  <si>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</si>
  <si>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</si>
  <si>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</si>
  <si>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</si>
  <si>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</si>
  <si>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</si>
  <si>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</si>
  <si>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</si>
  <si>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</si>
  <si>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</si>
  <si>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</si>
  <si>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</si>
  <si>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</si>
  <si>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</si>
  <si>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</si>
  <si>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</si>
  <si>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</si>
  <si>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</si>
  <si>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</si>
  <si>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</si>
  <si>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</si>
  <si>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</si>
  <si>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</si>
  <si>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</si>
  <si>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</si>
  <si>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</si>
  <si>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</si>
  <si>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김예은</t>
    <phoneticPr fontId="3" type="noConversion"/>
  </si>
  <si>
    <t>KSP</t>
    <phoneticPr fontId="3" type="noConversion"/>
  </si>
  <si>
    <t>-</t>
    <phoneticPr fontId="3" type="noConversion"/>
  </si>
  <si>
    <t>월령 40% 이상으로 방풍막 연결</t>
    <phoneticPr fontId="3" type="noConversion"/>
  </si>
  <si>
    <t>N</t>
    <phoneticPr fontId="3" type="noConversion"/>
  </si>
  <si>
    <t>DS9(영상화인) 2회 꺼짐</t>
    <phoneticPr fontId="3" type="noConversion"/>
  </si>
  <si>
    <t>NE</t>
    <phoneticPr fontId="3" type="noConversion"/>
  </si>
  <si>
    <t>[8:00] 짙은 구름으로 인한 관측 대기/ [13:35]관측 재개</t>
    <phoneticPr fontId="3" type="noConversion"/>
  </si>
  <si>
    <t>E_028437-028439</t>
    <phoneticPr fontId="3" type="noConversion"/>
  </si>
  <si>
    <t>달빛에 의한 포화로 BLG11,12,14,15,16 영역 제외하고 관측 함</t>
    <phoneticPr fontId="3" type="noConversion"/>
  </si>
  <si>
    <t>L_028440-028550</t>
    <phoneticPr fontId="3" type="noConversion"/>
  </si>
  <si>
    <t>E_028437-028439 고적운이 있으나 날씨가 맑아 관측 가능한지 시험 삼아 찍어 본 영상</t>
    <phoneticPr fontId="3" type="noConversion"/>
  </si>
  <si>
    <t>M_028592-028593:M</t>
    <phoneticPr fontId="3" type="noConversion"/>
  </si>
  <si>
    <t>WNW</t>
    <phoneticPr fontId="3" type="noConversion"/>
  </si>
  <si>
    <t>E_028612</t>
    <phoneticPr fontId="3" type="noConversion"/>
  </si>
  <si>
    <t>E_028612 AUX shutter 재실행: 1회</t>
    <phoneticPr fontId="3" type="noConversion"/>
  </si>
  <si>
    <t>20s/24k 15s/26k 10s/23k</t>
    <phoneticPr fontId="3" type="noConversion"/>
  </si>
  <si>
    <t>45s/26k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</si>
</sst>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56.268221574344011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 t="s">
        <v>185</v>
      </c>
      <c r="E9" s="8">
        <v>5.9</v>
      </c>
      <c r="F9" s="8">
        <v>74</v>
      </c>
      <c r="G9" s="36" t="s">
        <v>189</v>
      </c>
      <c r="H9" s="8">
        <v>7.5</v>
      </c>
      <c r="I9" s="36">
        <v>94.9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7.6</v>
      </c>
      <c r="F10" s="8">
        <v>60.6</v>
      </c>
      <c r="G10" s="36" t="s">
        <v>196</v>
      </c>
      <c r="H10" s="8">
        <v>1.3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1.5</v>
      </c>
      <c r="E11" s="15">
        <v>6.9</v>
      </c>
      <c r="F11" s="15">
        <v>59.4</v>
      </c>
      <c r="G11" s="36" t="s">
        <v>187</v>
      </c>
      <c r="H11" s="15">
        <v>0.3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24.456250000000001</v>
      </c>
      <c r="D12" s="19">
        <f>AVERAGE(D9:D11)</f>
        <v>1.65</v>
      </c>
      <c r="E12" s="19">
        <f>AVERAGE(E9:E11)</f>
        <v>6.8</v>
      </c>
      <c r="F12" s="20">
        <f>AVERAGE(F9:F11)</f>
        <v>64.666666666666671</v>
      </c>
      <c r="G12" s="21"/>
      <c r="H12" s="22">
        <f>AVERAGE(H9:H11)</f>
        <v>3.0333333333333337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0.31597222222222221</v>
      </c>
      <c r="E17" s="28">
        <v>0.57013888888888886</v>
      </c>
      <c r="F17" s="28">
        <v>0.73888888888888893</v>
      </c>
      <c r="G17" s="28">
        <v>0.82152777777777775</v>
      </c>
      <c r="H17" s="28">
        <v>0.85</v>
      </c>
      <c r="I17" s="28"/>
      <c r="J17" s="28"/>
      <c r="K17" s="28"/>
      <c r="L17" s="28"/>
      <c r="M17" s="28"/>
      <c r="N17" s="28"/>
      <c r="O17" s="28"/>
      <c r="P17" s="28">
        <v>0.86319444444444449</v>
      </c>
    </row>
    <row r="18" spans="2:16" ht="14.1" customHeight="1" x14ac:dyDescent="0.35">
      <c r="B18" s="35" t="s">
        <v>42</v>
      </c>
      <c r="C18" s="27">
        <v>28425</v>
      </c>
      <c r="D18" s="27">
        <v>28426</v>
      </c>
      <c r="E18" s="27">
        <v>28440</v>
      </c>
      <c r="F18" s="27">
        <v>28551</v>
      </c>
      <c r="G18" s="27">
        <v>28604</v>
      </c>
      <c r="H18" s="27">
        <v>28617</v>
      </c>
      <c r="I18" s="27"/>
      <c r="J18" s="27"/>
      <c r="K18" s="27"/>
      <c r="L18" s="27"/>
      <c r="M18" s="27"/>
      <c r="N18" s="27"/>
      <c r="O18" s="27"/>
      <c r="P18" s="114">
        <v>28629</v>
      </c>
    </row>
    <row r="19" spans="2:16" ht="14.1" customHeight="1" thickBot="1" x14ac:dyDescent="0.4">
      <c r="B19" s="13" t="s">
        <v>43</v>
      </c>
      <c r="C19" s="29"/>
      <c r="D19" s="27">
        <v>28430</v>
      </c>
      <c r="E19" s="30">
        <v>28550</v>
      </c>
      <c r="F19" s="30">
        <v>28603</v>
      </c>
      <c r="G19" s="30">
        <v>28616</v>
      </c>
      <c r="H19" s="30">
        <v>28628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111</v>
      </c>
      <c r="F20" s="33">
        <f>IF(ISNUMBER(F18),F19-F18+1,"")</f>
        <v>53</v>
      </c>
      <c r="G20" s="33">
        <f>IF(ISNUMBER(G18),G19-G18+1,"")</f>
        <v>13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0.8520833333333333</v>
      </c>
      <c r="K24" s="102">
        <v>0.85416666666666663</v>
      </c>
      <c r="L24" s="36" t="s">
        <v>175</v>
      </c>
      <c r="M24" s="154" t="s">
        <v>200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>
        <v>0.85555555555555551</v>
      </c>
      <c r="K26" s="102">
        <v>0.85763888888888884</v>
      </c>
      <c r="L26" s="36" t="s">
        <v>176</v>
      </c>
      <c r="M26" s="154" t="s">
        <v>199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0.37777777777777777</v>
      </c>
      <c r="D30" s="43">
        <v>7.8472222222222221E-2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0.45624999999999999</v>
      </c>
    </row>
    <row r="31" spans="2:16" ht="14.1" customHeight="1" x14ac:dyDescent="0.35">
      <c r="B31" s="37" t="s">
        <v>169</v>
      </c>
      <c r="C31" s="47">
        <v>0.37777777777777777</v>
      </c>
      <c r="D31" s="7">
        <v>7.8472222222222221E-2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0.47638888888888886</v>
      </c>
    </row>
    <row r="32" spans="2:16" ht="14.1" customHeight="1" x14ac:dyDescent="0.35">
      <c r="B32" s="37" t="s">
        <v>65</v>
      </c>
      <c r="C32" s="49">
        <v>0.20833333333333334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0.20833333333333334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0.16944444444444443</v>
      </c>
      <c r="D34" s="106">
        <f t="shared" ref="D34:P34" si="1">D31-D32-D33</f>
        <v>7.8472222222222221E-2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0.26805555555555549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193</v>
      </c>
      <c r="F36" s="145"/>
      <c r="G36" s="144" t="s">
        <v>195</v>
      </c>
      <c r="H36" s="145"/>
      <c r="I36" s="144" t="s">
        <v>197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1150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-164.2</v>
      </c>
      <c r="E72" s="96" t="s">
        <v>118</v>
      </c>
      <c r="F72" s="60">
        <v>20.2</v>
      </c>
      <c r="G72" s="60">
        <v>19.7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-157.1</v>
      </c>
      <c r="D73" s="60">
        <v>-160.1</v>
      </c>
      <c r="E73" s="98" t="s">
        <v>122</v>
      </c>
      <c r="F73" s="60">
        <v>35.299999999999997</v>
      </c>
      <c r="G73" s="60">
        <v>33.1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-127.1</v>
      </c>
      <c r="D75" s="60">
        <v>-131.6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29.2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</v>
      </c>
      <c r="D77" s="60">
        <v>27.6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21.1</v>
      </c>
      <c r="E79" s="96" t="s">
        <v>152</v>
      </c>
      <c r="F79" s="60">
        <v>15.1</v>
      </c>
      <c r="G79" s="60">
        <v>8.8000000000000007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9.4299999999999995E-6</v>
      </c>
      <c r="D80" s="115">
        <v>9.2099999999999999E-6</v>
      </c>
      <c r="E80" s="98" t="s">
        <v>157</v>
      </c>
      <c r="F80" s="60">
        <v>48.3</v>
      </c>
      <c r="G80" s="60">
        <v>64.8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188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2025-07-08T20:48:23Z</dcterms:modified>
</cp:coreProperties>
</file>