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AF14B2B8-58E3-4A60-B328-50FA8ECF63C6}" xr6:coauthVersionLast="47" xr6:coauthVersionMax="47" xr10:uidLastSave="{00000000-0000-0000-0000-000000000000}"/>
  <bookViews>
    <workbookView xWindow="28056" yWindow="14136" windowWidth="1748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<sst xmlns="http://schemas.openxmlformats.org/spreadsheetml/2006/main" count="212" uniqueCount="199">
  <si>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</si>
  <si>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</si>
  <si>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</si>
  <si>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</si>
  <si>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</si>
  <si>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</si>
  <si>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</si>
  <si>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</si>
  <si>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</si>
  <si>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</si>
  <si>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</si>
  <si>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</si>
  <si>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</si>
  <si>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</si>
  <si>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</si>
  <si>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</si>
  <si>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</si>
  <si>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</si>
  <si>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</si>
  <si>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</si>
  <si>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</si>
  <si>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</si>
  <si>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</si>
  <si>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</si>
  <si>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</si>
  <si>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</si>
  <si>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</si>
  <si>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</si>
  <si>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</si>
  <si>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</si>
  <si>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</si>
  <si>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</si>
  <si>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</si>
  <si>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</si>
  <si>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</si>
  <si>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</si>
  <si>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</si>
  <si>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</si>
  <si>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</si>
  <si>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</si>
  <si>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</si>
  <si>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</si>
  <si>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</si>
  <si>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</si>
  <si>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</si>
  <si>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</si>
  <si>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</si>
  <si>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</si>
  <si>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</si>
  <si>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</si>
  <si>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</si>
  <si>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</si>
  <si>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</si>
  <si>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</si>
  <si>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</si>
  <si>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</si>
  <si>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</si>
  <si>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</si>
  <si>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</si>
  <si>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</si>
  <si>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</si>
  <si>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</si>
  <si>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</si>
  <si>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</si>
  <si>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</si>
  <si>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</si>
  <si>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</si>
  <si>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</si>
  <si>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</si>
  <si>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</si>
  <si>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</si>
  <si>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</si>
  <si>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</si>
  <si>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</si>
  <si>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</si>
  <si>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</si>
  <si>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</si>
  <si>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</si>
  <si>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</si>
  <si>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</si>
  <si>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</si>
  <si>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</si>
  <si>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</si>
  <si>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</si>
  <si>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</si>
  <si>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</si>
  <si>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</si>
  <si>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</si>
  <si>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</si>
  <si>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</si>
  <si>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</si>
  <si>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</si>
  <si>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</si>
  <si>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</si>
  <si>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</si>
  <si>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</si>
  <si>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</si>
  <si>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</si>
  <si>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</si>
  <si>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</si>
  <si>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</si>
  <si>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</si>
  <si>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</si>
  <si>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</si>
  <si>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</si>
  <si>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</si>
  <si>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</si>
  <si>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</si>
  <si>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</si>
  <si>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</si>
  <si>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</si>
  <si>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</si>
  <si>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</si>
  <si>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</si>
  <si>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</si>
  <si>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</si>
  <si>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</si>
  <si>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</si>
  <si>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</si>
  <si>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</si>
  <si>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</si>
  <si>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</si>
  <si>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</si>
  <si>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</si>
  <si>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</si>
  <si>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</si>
  <si>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</si>
  <si>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</si>
  <si>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</si>
  <si>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</si>
  <si>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</si>
  <si>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</si>
  <si>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</si>
  <si>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</si>
  <si>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</si>
  <si>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</si>
  <si>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</si>
  <si>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</si>
  <si>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</si>
  <si>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</si>
  <si>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</si>
  <si>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</si>
  <si>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</si>
  <si>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</si>
  <si>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</si>
  <si>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</si>
  <si>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</si>
  <si>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</si>
  <si>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</si>
  <si>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</si>
  <si>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</si>
  <si>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</si>
  <si>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</si>
  <si>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</si>
  <si>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</si>
  <si>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</si>
  <si>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</si>
  <si>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</si>
  <si>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</si>
  <si>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</si>
  <si>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</si>
  <si>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</si>
  <si>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</si>
  <si>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</si>
  <si>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</si>
  <si>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</si>
  <si>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</si>
  <si>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</si>
  <si>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</si>
  <si>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</si>
  <si>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</si>
  <si>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</si>
  <si>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</si>
  <si>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</si>
  <si>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</si>
  <si>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</si>
  <si>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</si>
  <si>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</si>
  <si>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</si>
  <si>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</si>
  <si>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</si>
  <si>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</si>
  <si>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</si>
  <si>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월령 40% 이하로 방풍막 연결 해제</t>
    <phoneticPr fontId="3" type="noConversion"/>
  </si>
  <si>
    <t>DS9(영상 확인) 3회꺼짐</t>
    <phoneticPr fontId="3" type="noConversion"/>
  </si>
  <si>
    <t>[07:50] 짙은 구름으로 인한 관측 중단 / [10:10] 관측재개</t>
    <phoneticPr fontId="3" type="noConversion"/>
  </si>
  <si>
    <t>M_025362-025363:N</t>
    <phoneticPr fontId="3" type="noConversion"/>
  </si>
  <si>
    <t>M_025451-025452:N</t>
    <phoneticPr fontId="3" type="noConversion"/>
  </si>
  <si>
    <t>[14:17] 관측 후 Full shut에 Closed가 안뜨고 AUX Camera Shutter가 오류로 인해 FSA 재실행 후 정상화</t>
    <phoneticPr fontId="3" type="noConversion"/>
  </si>
  <si>
    <t>I_025456</t>
    <phoneticPr fontId="3" type="noConversion"/>
  </si>
  <si>
    <t>I_025456 filter I와 초점 값 누락 됨</t>
    <phoneticPr fontId="3" type="noConversion"/>
  </si>
  <si>
    <t>KSP</t>
    <phoneticPr fontId="3" type="noConversion"/>
  </si>
  <si>
    <t>SE</t>
    <phoneticPr fontId="3" type="noConversion"/>
  </si>
  <si>
    <t>SSE</t>
    <phoneticPr fontId="3" type="noConversion"/>
  </si>
  <si>
    <t>NNW</t>
    <phoneticPr fontId="3" type="noConversion"/>
  </si>
  <si>
    <t>TMT</t>
    <phoneticPr fontId="3" type="noConversion"/>
  </si>
  <si>
    <t>-</t>
    <phoneticPr fontId="3" type="noConversion"/>
  </si>
  <si>
    <t>23s/21k 19s/22k 15s/22k</t>
    <phoneticPr fontId="3" type="noConversion"/>
  </si>
  <si>
    <t>37s/24k 10s/21k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</si>
</sst>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5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45832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87.698986975397972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0.35902777777777778</v>
      </c>
      <c r="D9" s="8" t="s">
        <v>196</v>
      </c>
      <c r="E9" s="8">
        <v>9.4</v>
      </c>
      <c r="F9" s="8">
        <v>88.9</v>
      </c>
      <c r="G9" s="36" t="s">
        <v>194</v>
      </c>
      <c r="H9" s="8">
        <v>3.1</v>
      </c>
      <c r="I9" s="36">
        <v>2.1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1.9</v>
      </c>
      <c r="E10" s="8">
        <v>5</v>
      </c>
      <c r="F10" s="8">
        <v>62.7</v>
      </c>
      <c r="G10" s="36" t="s">
        <v>193</v>
      </c>
      <c r="H10" s="8">
        <v>1.7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0.81874999999999998</v>
      </c>
      <c r="D11" s="15">
        <v>2.7</v>
      </c>
      <c r="E11" s="15">
        <v>1.9</v>
      </c>
      <c r="F11" s="15">
        <v>75.900000000000006</v>
      </c>
      <c r="G11" s="36" t="s">
        <v>192</v>
      </c>
      <c r="H11" s="15">
        <v>2.2000000000000002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24.459722222222222</v>
      </c>
      <c r="D12" s="19">
        <f>AVERAGE(D9:D11)</f>
        <v>2.2999999999999998</v>
      </c>
      <c r="E12" s="19">
        <f>AVERAGE(E9:E11)</f>
        <v>5.4333333333333336</v>
      </c>
      <c r="F12" s="20">
        <f>AVERAGE(F9:F11)</f>
        <v>75.833333333333343</v>
      </c>
      <c r="G12" s="21"/>
      <c r="H12" s="22">
        <f>AVERAGE(H9:H11)</f>
        <v>2.3333333333333335</v>
      </c>
      <c r="I12" s="23"/>
      <c r="J12" s="24">
        <f>AVERAGE(J9:J11)</f>
        <v>4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191</v>
      </c>
      <c r="G16" s="113" t="s">
        <v>195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0.32222222222222224</v>
      </c>
      <c r="D17" s="28">
        <v>0.32291666666666669</v>
      </c>
      <c r="E17" s="28">
        <v>0.42222222222222222</v>
      </c>
      <c r="F17" s="28">
        <v>0.75902777777777775</v>
      </c>
      <c r="G17" s="28">
        <v>0.82430555555555551</v>
      </c>
      <c r="H17" s="28">
        <v>0.85</v>
      </c>
      <c r="I17" s="28"/>
      <c r="J17" s="28"/>
      <c r="K17" s="28"/>
      <c r="L17" s="28"/>
      <c r="M17" s="28"/>
      <c r="N17" s="28"/>
      <c r="O17" s="28"/>
      <c r="P17" s="28">
        <v>0.86319444444444449</v>
      </c>
    </row>
    <row r="18" spans="2:16" ht="14.1" customHeight="1" x14ac:dyDescent="0.35">
      <c r="B18" s="35" t="s">
        <v>42</v>
      </c>
      <c r="C18" s="27">
        <v>25348</v>
      </c>
      <c r="D18" s="27">
        <v>25349</v>
      </c>
      <c r="E18" s="27">
        <v>25354</v>
      </c>
      <c r="F18" s="27">
        <v>25575</v>
      </c>
      <c r="G18" s="27">
        <v>25616</v>
      </c>
      <c r="H18" s="27">
        <v>25628</v>
      </c>
      <c r="I18" s="27"/>
      <c r="J18" s="27"/>
      <c r="K18" s="27"/>
      <c r="L18" s="27"/>
      <c r="M18" s="27"/>
      <c r="N18" s="27"/>
      <c r="O18" s="27"/>
      <c r="P18" s="114">
        <v>25641</v>
      </c>
    </row>
    <row r="19" spans="2:16" ht="14.1" customHeight="1" thickBot="1" x14ac:dyDescent="0.4">
      <c r="B19" s="13" t="s">
        <v>43</v>
      </c>
      <c r="C19" s="29"/>
      <c r="D19" s="27">
        <v>25353</v>
      </c>
      <c r="E19" s="30">
        <v>25574</v>
      </c>
      <c r="F19" s="30">
        <v>25615</v>
      </c>
      <c r="G19" s="30">
        <v>25627</v>
      </c>
      <c r="H19" s="30">
        <v>25640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221</v>
      </c>
      <c r="F20" s="33">
        <f>IF(ISNUMBER(F18),F19-F18+1,"")</f>
        <v>41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>
        <v>0.7680555555555556</v>
      </c>
      <c r="K23" s="102">
        <v>0.77013888888888893</v>
      </c>
      <c r="L23" s="112" t="s">
        <v>164</v>
      </c>
      <c r="M23" s="164" t="s">
        <v>197</v>
      </c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>
        <v>0.77083333333333337</v>
      </c>
      <c r="K25" s="102">
        <v>0.77500000000000002</v>
      </c>
      <c r="L25" s="36" t="s">
        <v>49</v>
      </c>
      <c r="M25" s="164" t="s">
        <v>198</v>
      </c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0.39583333333333331</v>
      </c>
      <c r="D30" s="43">
        <v>6.3888888888888884E-2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0.4597222222222222</v>
      </c>
    </row>
    <row r="31" spans="2:16" ht="14.1" customHeight="1" x14ac:dyDescent="0.35">
      <c r="B31" s="37" t="s">
        <v>169</v>
      </c>
      <c r="C31" s="47">
        <v>0.39583333333333331</v>
      </c>
      <c r="D31" s="7">
        <v>6.5277777777777782E-2</v>
      </c>
      <c r="E31" s="7"/>
      <c r="F31" s="7"/>
      <c r="G31" s="7"/>
      <c r="H31" s="7"/>
      <c r="I31" s="7"/>
      <c r="J31" s="7"/>
      <c r="K31" s="7">
        <v>1.8749999999999999E-2</v>
      </c>
      <c r="L31" s="7"/>
      <c r="M31" s="7"/>
      <c r="N31" s="7"/>
      <c r="O31" s="48"/>
      <c r="P31" s="46">
        <f>SUM(C31:N31)</f>
        <v>0.47986111111111107</v>
      </c>
    </row>
    <row r="32" spans="2:16" ht="14.1" customHeight="1" x14ac:dyDescent="0.35">
      <c r="B32" s="37" t="s">
        <v>65</v>
      </c>
      <c r="C32" s="49">
        <v>5.9027777777777776E-2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5.9027777777777776E-2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0.33680555555555552</v>
      </c>
      <c r="D34" s="106">
        <f t="shared" ref="D34:P34" si="1">D31-D32-D33</f>
        <v>6.5277777777777782E-2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1.8749999999999999E-2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0.42083333333333328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186</v>
      </c>
      <c r="D36" s="155"/>
      <c r="E36" s="154" t="s">
        <v>187</v>
      </c>
      <c r="F36" s="155"/>
      <c r="G36" s="154" t="s">
        <v>189</v>
      </c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190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188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1069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-161.447</v>
      </c>
      <c r="D72" s="60">
        <v>-165.22499999999999</v>
      </c>
      <c r="E72" s="96" t="s">
        <v>118</v>
      </c>
      <c r="F72" s="60">
        <v>21.17</v>
      </c>
      <c r="G72" s="60">
        <v>19.350000000000001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-155.34100000000001</v>
      </c>
      <c r="D73" s="60">
        <v>-161.595</v>
      </c>
      <c r="E73" s="98" t="s">
        <v>122</v>
      </c>
      <c r="F73" s="60">
        <v>39.74</v>
      </c>
      <c r="G73" s="60">
        <v>32.770000000000003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-203.876</v>
      </c>
      <c r="D74" s="60">
        <v>-204.6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-124.505</v>
      </c>
      <c r="D75" s="60">
        <v>-134.26400000000001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32.667000000000002</v>
      </c>
      <c r="D76" s="60">
        <v>27.698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30.326000000000001</v>
      </c>
      <c r="D77" s="60">
        <v>26.661000000000001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25.356999999999999</v>
      </c>
      <c r="D78" s="60">
        <v>21.797000000000001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23.751000000000001</v>
      </c>
      <c r="D79" s="60">
        <v>20.472000000000001</v>
      </c>
      <c r="E79" s="96" t="s">
        <v>152</v>
      </c>
      <c r="F79" s="60">
        <v>18</v>
      </c>
      <c r="G79" s="60">
        <v>4.5999999999999996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8.2300000000000008E-6</v>
      </c>
      <c r="D80" s="115">
        <v>8.2500000000000006E-6</v>
      </c>
      <c r="E80" s="98" t="s">
        <v>157</v>
      </c>
      <c r="F80" s="60">
        <v>57.3</v>
      </c>
      <c r="G80" s="60">
        <v>82.3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183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184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2025-06-24T20:59:02Z</dcterms:modified>
</cp:coreProperties>
</file>